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gmen\Desktop\MUSIC\"/>
    </mc:Choice>
  </mc:AlternateContent>
  <xr:revisionPtr revIDLastSave="0" documentId="8_{D6504EFC-2E19-40ED-B78C-6CE5868945B7}" xr6:coauthVersionLast="47" xr6:coauthVersionMax="47" xr10:uidLastSave="{00000000-0000-0000-0000-000000000000}"/>
  <bookViews>
    <workbookView xWindow="-108" yWindow="-108" windowWidth="23256" windowHeight="12720" xr2:uid="{24895DCD-FFA6-4CFB-912E-712EC62EE216}"/>
  </bookViews>
  <sheets>
    <sheet name="Sheet1" sheetId="1" r:id="rId1"/>
    <sheet name="Sheet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4" i="1" l="1"/>
  <c r="F65" i="1" s="1"/>
  <c r="E66" i="1" s="1"/>
  <c r="D67" i="1" s="1"/>
  <c r="C68" i="1" s="1"/>
  <c r="F64" i="1"/>
  <c r="E65" i="1" s="1"/>
  <c r="D66" i="1" s="1"/>
  <c r="C67" i="1" s="1"/>
  <c r="G68" i="1" s="1"/>
  <c r="E64" i="1"/>
  <c r="D65" i="1" s="1"/>
  <c r="C66" i="1" s="1"/>
  <c r="G67" i="1" s="1"/>
  <c r="F68" i="1" s="1"/>
  <c r="D64" i="1"/>
  <c r="C65" i="1" s="1"/>
  <c r="G66" i="1" s="1"/>
  <c r="F67" i="1" s="1"/>
  <c r="E68" i="1" s="1"/>
  <c r="C64" i="1"/>
  <c r="G65" i="1" s="1"/>
  <c r="F66" i="1" s="1"/>
  <c r="E67" i="1" s="1"/>
  <c r="D68" i="1" s="1"/>
  <c r="G61" i="1"/>
  <c r="F61" i="1"/>
  <c r="E61" i="1"/>
  <c r="D61" i="1"/>
  <c r="G60" i="1"/>
  <c r="F60" i="1"/>
  <c r="E60" i="1"/>
  <c r="D60" i="1"/>
  <c r="G59" i="1"/>
  <c r="F59" i="1"/>
  <c r="E59" i="1"/>
  <c r="D59" i="1"/>
  <c r="G58" i="1"/>
  <c r="F58" i="1"/>
  <c r="E58" i="1"/>
  <c r="G57" i="1"/>
  <c r="F57" i="1"/>
  <c r="E57" i="1"/>
  <c r="D57" i="1"/>
  <c r="C61" i="1"/>
  <c r="C60" i="1"/>
  <c r="C59" i="1"/>
  <c r="D58" i="1"/>
  <c r="C58" i="1"/>
  <c r="C57" i="1"/>
  <c r="H54" i="1"/>
  <c r="G54" i="1"/>
  <c r="F54" i="1"/>
  <c r="E54" i="1"/>
  <c r="D54" i="1"/>
  <c r="C54" i="1"/>
  <c r="J51" i="1"/>
  <c r="I51" i="1"/>
  <c r="J50" i="1"/>
  <c r="I50" i="1"/>
  <c r="H50" i="1"/>
  <c r="H51" i="1"/>
  <c r="G50" i="1"/>
  <c r="F50" i="1"/>
  <c r="E50" i="1"/>
  <c r="D50" i="1"/>
  <c r="G51" i="1"/>
  <c r="F51" i="1"/>
  <c r="E51" i="1"/>
  <c r="D51" i="1"/>
  <c r="C51" i="1"/>
  <c r="C50" i="1"/>
  <c r="I47" i="1"/>
  <c r="F47" i="1"/>
  <c r="H45" i="1"/>
  <c r="I44" i="1"/>
  <c r="I43" i="1"/>
  <c r="H43" i="1"/>
  <c r="G43" i="1"/>
  <c r="F43" i="1"/>
  <c r="E43" i="1"/>
  <c r="D43" i="1"/>
  <c r="G42" i="1"/>
  <c r="D42" i="1"/>
  <c r="E41" i="1"/>
  <c r="G46" i="1"/>
  <c r="F46" i="1"/>
  <c r="H47" i="1"/>
  <c r="G47" i="1"/>
  <c r="E47" i="1"/>
  <c r="D47" i="1"/>
  <c r="C47" i="1"/>
  <c r="I46" i="1"/>
  <c r="H46" i="1"/>
  <c r="E46" i="1"/>
  <c r="D46" i="1"/>
  <c r="C46" i="1"/>
  <c r="I45" i="1"/>
  <c r="G45" i="1"/>
  <c r="F45" i="1"/>
  <c r="E45" i="1"/>
  <c r="D45" i="1"/>
  <c r="C45" i="1"/>
  <c r="H44" i="1"/>
  <c r="G44" i="1"/>
  <c r="F44" i="1"/>
  <c r="E44" i="1"/>
  <c r="D44" i="1"/>
  <c r="C44" i="1"/>
  <c r="C43" i="1"/>
  <c r="I42" i="1"/>
  <c r="H42" i="1"/>
  <c r="F42" i="1"/>
  <c r="E42" i="1"/>
  <c r="C42" i="1"/>
  <c r="I41" i="1"/>
  <c r="H41" i="1"/>
  <c r="G41" i="1"/>
  <c r="F41" i="1"/>
  <c r="D41" i="1"/>
  <c r="C41" i="1"/>
  <c r="E36" i="1"/>
  <c r="I38" i="1"/>
  <c r="G38" i="1"/>
  <c r="I37" i="1"/>
  <c r="H37" i="1"/>
  <c r="G37" i="1"/>
  <c r="D37" i="1"/>
  <c r="E37" i="1"/>
  <c r="D36" i="1"/>
  <c r="F35" i="1"/>
  <c r="E35" i="1"/>
  <c r="F34" i="1"/>
  <c r="H32" i="1"/>
  <c r="H38" i="1"/>
  <c r="F38" i="1"/>
  <c r="E38" i="1"/>
  <c r="D38" i="1"/>
  <c r="C38" i="1"/>
  <c r="F37" i="1"/>
  <c r="C37" i="1"/>
  <c r="I36" i="1"/>
  <c r="H36" i="1"/>
  <c r="G36" i="1"/>
  <c r="F36" i="1"/>
  <c r="C36" i="1"/>
  <c r="I35" i="1"/>
  <c r="H35" i="1"/>
  <c r="G35" i="1"/>
  <c r="D35" i="1"/>
  <c r="C35" i="1"/>
  <c r="I34" i="1"/>
  <c r="H34" i="1"/>
  <c r="G34" i="1"/>
  <c r="E34" i="1"/>
  <c r="D34" i="1"/>
  <c r="C34" i="1"/>
  <c r="I33" i="1"/>
  <c r="H33" i="1"/>
  <c r="G33" i="1"/>
  <c r="F33" i="1"/>
  <c r="E33" i="1"/>
  <c r="D33" i="1"/>
  <c r="C33" i="1"/>
  <c r="I32" i="1"/>
  <c r="G32" i="1"/>
  <c r="F32" i="1"/>
  <c r="E32" i="1"/>
  <c r="D32" i="1"/>
  <c r="C32" i="1"/>
  <c r="G29" i="1"/>
  <c r="F29" i="1"/>
  <c r="G28" i="1"/>
  <c r="H27" i="1"/>
  <c r="H25" i="1"/>
  <c r="G25" i="1"/>
  <c r="E23" i="1"/>
  <c r="F25" i="1"/>
  <c r="E25" i="1"/>
  <c r="D25" i="1"/>
  <c r="I25" i="1"/>
  <c r="I26" i="1"/>
  <c r="D24" i="1"/>
  <c r="I29" i="1"/>
  <c r="H29" i="1"/>
  <c r="E29" i="1"/>
  <c r="D29" i="1"/>
  <c r="C29" i="1"/>
  <c r="I28" i="1"/>
  <c r="H28" i="1"/>
  <c r="F28" i="1"/>
  <c r="E28" i="1"/>
  <c r="D28" i="1"/>
  <c r="C28" i="1"/>
  <c r="I27" i="1"/>
  <c r="G27" i="1"/>
  <c r="F27" i="1"/>
  <c r="E27" i="1"/>
  <c r="D27" i="1"/>
  <c r="C27" i="1"/>
  <c r="H26" i="1"/>
  <c r="G26" i="1"/>
  <c r="F26" i="1"/>
  <c r="E26" i="1"/>
  <c r="D26" i="1"/>
  <c r="C26" i="1"/>
  <c r="C25" i="1"/>
  <c r="I24" i="1"/>
  <c r="H24" i="1"/>
  <c r="G24" i="1"/>
  <c r="F24" i="1"/>
  <c r="E24" i="1"/>
  <c r="C24" i="1"/>
  <c r="I23" i="1"/>
  <c r="H23" i="1"/>
  <c r="G23" i="1"/>
  <c r="F23" i="1"/>
  <c r="D23" i="1"/>
  <c r="C23" i="1"/>
  <c r="G19" i="1"/>
  <c r="I19" i="1"/>
  <c r="H19" i="1"/>
  <c r="F19" i="1"/>
  <c r="E19" i="1"/>
  <c r="D19" i="1"/>
  <c r="C19" i="1"/>
  <c r="D15" i="1"/>
  <c r="I15" i="1"/>
  <c r="H15" i="1"/>
  <c r="G15" i="1"/>
  <c r="F15" i="1"/>
  <c r="E15" i="1"/>
  <c r="C15" i="1"/>
  <c r="H18" i="1"/>
  <c r="I18" i="1"/>
  <c r="G18" i="1"/>
  <c r="F18" i="1"/>
  <c r="E18" i="1"/>
  <c r="D18" i="1"/>
  <c r="C18" i="1"/>
  <c r="I16" i="1"/>
  <c r="I13" i="1"/>
  <c r="E14" i="1"/>
  <c r="F16" i="1"/>
  <c r="I17" i="1"/>
  <c r="H17" i="1"/>
  <c r="G17" i="1"/>
  <c r="F17" i="1"/>
  <c r="E17" i="1"/>
  <c r="D17" i="1"/>
  <c r="C17" i="1"/>
  <c r="H16" i="1"/>
  <c r="G16" i="1"/>
  <c r="E16" i="1"/>
  <c r="D16" i="1"/>
  <c r="C16" i="1"/>
  <c r="I14" i="1"/>
  <c r="H14" i="1"/>
  <c r="G14" i="1"/>
  <c r="F14" i="1"/>
  <c r="D14" i="1"/>
  <c r="C14" i="1"/>
  <c r="H13" i="1"/>
  <c r="G13" i="1"/>
  <c r="F13" i="1"/>
  <c r="E13" i="1"/>
  <c r="D13" i="1"/>
  <c r="C13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<sst xmlns="http://schemas.openxmlformats.org/spreadsheetml/2006/main" count="458" uniqueCount="137">
  <si>
    <t>C</t>
  </si>
  <si>
    <t>C#</t>
  </si>
  <si>
    <t>D</t>
  </si>
  <si>
    <t>Eb</t>
  </si>
  <si>
    <t>E</t>
  </si>
  <si>
    <t>F</t>
  </si>
  <si>
    <t>F#</t>
  </si>
  <si>
    <t>G</t>
  </si>
  <si>
    <t>G#</t>
  </si>
  <si>
    <t>A</t>
  </si>
  <si>
    <t>Bb</t>
  </si>
  <si>
    <t>B</t>
  </si>
  <si>
    <t>A#</t>
  </si>
  <si>
    <t>Db</t>
  </si>
  <si>
    <t>D#</t>
  </si>
  <si>
    <t>Gb</t>
  </si>
  <si>
    <t>Ab</t>
  </si>
  <si>
    <t>R</t>
  </si>
  <si>
    <t>b2</t>
  </si>
  <si>
    <t>b3</t>
  </si>
  <si>
    <t>b5</t>
  </si>
  <si>
    <t>b6</t>
  </si>
  <si>
    <t>b7</t>
  </si>
  <si>
    <t>Ionian</t>
  </si>
  <si>
    <t>Dorian</t>
  </si>
  <si>
    <t>Phyrgian</t>
  </si>
  <si>
    <t>Lydian</t>
  </si>
  <si>
    <t>Mixolydian</t>
  </si>
  <si>
    <t>Aeolian</t>
  </si>
  <si>
    <t>Locrian</t>
  </si>
  <si>
    <t>DIATONIC</t>
  </si>
  <si>
    <t>MELODIC MINOR</t>
  </si>
  <si>
    <t>Melodic Minor</t>
  </si>
  <si>
    <t>Dorian b2</t>
  </si>
  <si>
    <t>Lydian Augmented</t>
  </si>
  <si>
    <t>Lydian Dominant</t>
  </si>
  <si>
    <t>Mixolydian b6</t>
  </si>
  <si>
    <t>Aeolian b5</t>
  </si>
  <si>
    <t>Super Locrian</t>
  </si>
  <si>
    <t>HARMONIC MINOR</t>
  </si>
  <si>
    <t>Harmonic Minor</t>
  </si>
  <si>
    <t>Locrian #6</t>
  </si>
  <si>
    <t>Ionian #5</t>
  </si>
  <si>
    <t>Dorian #4</t>
  </si>
  <si>
    <t>Lydian #2</t>
  </si>
  <si>
    <t>1 - b2 - b3 - b4 - b5 - b6 - bb7</t>
  </si>
  <si>
    <t>1 - 2 - 3 - 4 - 5 - 6 -7</t>
  </si>
  <si>
    <t>Super Locrian bb7</t>
  </si>
  <si>
    <t>1 - 2 - 3 - #4 - 5 - 6 -7</t>
  </si>
  <si>
    <t>1 - 2 - 3 - 4 - 5 - 6 -b7</t>
  </si>
  <si>
    <t>1 - 2 - b3 - 4 - 5 - 6 -b7</t>
  </si>
  <si>
    <t>1 - 2 - b3 - 4 - 5 - b6 -b7</t>
  </si>
  <si>
    <t>1 - b2 - b3 - 4 - 5 - b6 -b7</t>
  </si>
  <si>
    <t>1 - b2 - b3 - 4 - b5 - b6 -b7</t>
  </si>
  <si>
    <t>1 - 2 - b3 - 4 - 5 - 6 -7</t>
  </si>
  <si>
    <t>1 - b2 - b3 - 4 - 5 - 6 -b7</t>
  </si>
  <si>
    <t>1 - 2 - 3 - #4 - #5 - 6 -7</t>
  </si>
  <si>
    <t>1 - 2 - 3 - #4 - 5 - 6 -b7</t>
  </si>
  <si>
    <t>CHROMATIC</t>
  </si>
  <si>
    <t>1 - 2 - b3 - 4 - 5 - b6 -7</t>
  </si>
  <si>
    <t>1 - b2 - b3 - 4 - b5 - 6 -b7</t>
  </si>
  <si>
    <t>1 - 2 - 3 - 4 - #5 - 6 -7</t>
  </si>
  <si>
    <t>1 - 2 - b3 - #4 - 5 - 6 -b7</t>
  </si>
  <si>
    <t>1 - #2 - 3 - #4 - 5 - 6 -7</t>
  </si>
  <si>
    <t>1 - b2 - 3 - 4 - 5 - b6 -b7</t>
  </si>
  <si>
    <t>HARMONIC MAJOR</t>
  </si>
  <si>
    <t>Harmonic Major</t>
  </si>
  <si>
    <t>1 - 2 - 3 - 4 - 5 - b6 -7</t>
  </si>
  <si>
    <t>Dorian b5</t>
  </si>
  <si>
    <t>Lydian b3</t>
  </si>
  <si>
    <t>Mixolydian b2</t>
  </si>
  <si>
    <t>Locrian #7</t>
  </si>
  <si>
    <t>1 - 2 - b3 - 4 - b5 - 6 -b7</t>
  </si>
  <si>
    <t>1 - b2 - b3 - b4 - 5 - b6 -b7</t>
  </si>
  <si>
    <t>1 - 2 - b3 - #4 - 5 - 6 -7</t>
  </si>
  <si>
    <t>1 - b2 - 3 - 4 - 5 - 6 -b7</t>
  </si>
  <si>
    <t>TRIAD</t>
  </si>
  <si>
    <t>7th Chord</t>
  </si>
  <si>
    <t>Maj</t>
  </si>
  <si>
    <t>Maj 7</t>
  </si>
  <si>
    <t>Scale Degrees</t>
  </si>
  <si>
    <t>Dim</t>
  </si>
  <si>
    <t>Dim 7</t>
  </si>
  <si>
    <t>Min</t>
  </si>
  <si>
    <t>Min/Maj7</t>
  </si>
  <si>
    <t>Min 7</t>
  </si>
  <si>
    <t>1 - #2 - 3 - #4 - #5 - 6 -7</t>
  </si>
  <si>
    <t>Lydian Augmented  #2</t>
  </si>
  <si>
    <t>Phrygian b4</t>
  </si>
  <si>
    <t>1 - b2 - b3 - 4 - b5 - b6 -7</t>
  </si>
  <si>
    <t>Dom 7</t>
  </si>
  <si>
    <t>Min/Maj 7</t>
  </si>
  <si>
    <t>Aug</t>
  </si>
  <si>
    <t>Aug Maj 7</t>
  </si>
  <si>
    <t>Dim 6</t>
  </si>
  <si>
    <t>DIMINISHED</t>
  </si>
  <si>
    <t>Half Step / Whole Step</t>
  </si>
  <si>
    <t>Whole Step / Half Step</t>
  </si>
  <si>
    <t>1 - 2 - b3 - 4 - b5 - b6 -6 -7</t>
  </si>
  <si>
    <t>WHOLE TONE</t>
  </si>
  <si>
    <t>Whole Tone</t>
  </si>
  <si>
    <t>1 - 2 - 3 - #4 -#5 - b7</t>
  </si>
  <si>
    <t>Aug 7</t>
  </si>
  <si>
    <t>Mixolydian b2 b6 / Phry #3</t>
  </si>
  <si>
    <t>Extensions</t>
  </si>
  <si>
    <t>b9</t>
  </si>
  <si>
    <t>b13</t>
  </si>
  <si>
    <t>#11</t>
  </si>
  <si>
    <t>b9/#9</t>
  </si>
  <si>
    <t>#9</t>
  </si>
  <si>
    <t>b11</t>
  </si>
  <si>
    <t>#13</t>
  </si>
  <si>
    <t>1 - b2 - #2 - 3 - #4 -5 - 6 - b7</t>
  </si>
  <si>
    <t>SCALE COMPUTER</t>
  </si>
  <si>
    <t>Select Note:</t>
  </si>
  <si>
    <t xml:space="preserve"> </t>
  </si>
  <si>
    <t>PENTATONIC</t>
  </si>
  <si>
    <t>Minor (Omit 2 6)</t>
  </si>
  <si>
    <t>Major (Omit 4 7)</t>
  </si>
  <si>
    <t>Blues Minor (Omit 2 5)</t>
  </si>
  <si>
    <t>1 - 2 - 3 - 5 - 6</t>
  </si>
  <si>
    <t>1-2-4-5-b7</t>
  </si>
  <si>
    <t>1- b3- 4- b6-b7</t>
  </si>
  <si>
    <t>1 -2 - 4- 5 - 6</t>
  </si>
  <si>
    <t>-</t>
  </si>
  <si>
    <t>1 - b3 - 4 - 5 -b7</t>
  </si>
  <si>
    <t>Chord</t>
  </si>
  <si>
    <t>Maj 6</t>
  </si>
  <si>
    <t>Minor (from root)</t>
  </si>
  <si>
    <t>Blues Minor (from 5)</t>
  </si>
  <si>
    <t>Major (from b3)</t>
  </si>
  <si>
    <t>Sus 6 (from 6)</t>
  </si>
  <si>
    <t>Sus b7 (from 4)</t>
  </si>
  <si>
    <t>Sus b7 (Omit 3 6)</t>
  </si>
  <si>
    <t>Sus 6 (Omit 3 7)</t>
  </si>
  <si>
    <t>PENTATONIC (5 Inversions)</t>
  </si>
  <si>
    <t>Rev.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</si>
</sst>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i/>
      <sz val="12"/>
      <color theme="1" tint="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202124"/>
      <name val="Roboto"/>
    </font>
    <font>
      <b/>
      <sz val="1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0"/>
      <color rgb="FF202124"/>
      <name val="Roboto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 Black"/>
      <family val="2"/>
    </font>
    <font>
      <b/>
      <sz val="24"/>
      <color theme="1"/>
      <name val="Arial Black"/>
      <family val="2"/>
    </font>
    <font>
      <b/>
      <sz val="16"/>
      <color theme="1"/>
      <name val="Arial Black"/>
      <family val="2"/>
    </font>
    <font>
      <u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Protection="1">
      <protection locked="0"/>
    </xf>
    <xf numFmtId="0" fontId="16" fillId="5" borderId="0" xfId="0" applyFont="1" applyFill="1" applyAlignment="1" applyProtection="1">
      <alignment horizontal="center"/>
      <protection locked="0"/>
    </xf>
    <xf numFmtId="0" fontId="14" fillId="0" borderId="0" xfId="0" applyFont="1" applyProtection="1"/>
    <xf numFmtId="0" fontId="15" fillId="0" borderId="0" xfId="0" applyFont="1" applyProtection="1"/>
    <xf numFmtId="0" fontId="0" fillId="0" borderId="0" xfId="0" applyProtection="1"/>
    <xf numFmtId="0" fontId="17" fillId="0" borderId="0" xfId="0" applyFont="1" applyProtection="1"/>
    <xf numFmtId="15" fontId="17" fillId="0" borderId="0" xfId="0" applyNumberFormat="1" applyFont="1" applyAlignment="1" applyProtection="1">
      <alignment horizontal="left"/>
    </xf>
    <xf numFmtId="0" fontId="1" fillId="0" borderId="0" xfId="0" applyFont="1" applyProtection="1"/>
    <xf numFmtId="2" fontId="5" fillId="0" borderId="0" xfId="0" applyNumberFormat="1" applyFont="1" applyFill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4" fillId="0" borderId="0" xfId="0" applyFont="1" applyProtection="1"/>
    <xf numFmtId="0" fontId="4" fillId="0" borderId="1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9" fillId="0" borderId="0" xfId="0" applyFont="1" applyProtection="1"/>
    <xf numFmtId="0" fontId="1" fillId="0" borderId="0" xfId="0" applyFont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9" fillId="0" borderId="1" xfId="0" applyFont="1" applyBorder="1" applyProtection="1"/>
    <xf numFmtId="0" fontId="0" fillId="0" borderId="1" xfId="0" applyBorder="1" applyProtection="1"/>
    <xf numFmtId="0" fontId="0" fillId="0" borderId="1" xfId="0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0" fontId="4" fillId="2" borderId="3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4" fillId="2" borderId="4" xfId="0" applyFont="1" applyFill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4" fillId="2" borderId="5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0" fontId="0" fillId="4" borderId="1" xfId="0" applyFill="1" applyBorder="1" applyProtection="1"/>
    <xf numFmtId="0" fontId="7" fillId="0" borderId="1" xfId="0" applyFont="1" applyBorder="1" applyAlignment="1" applyProtection="1">
      <alignment horizontal="center"/>
    </xf>
    <xf numFmtId="0" fontId="11" fillId="3" borderId="2" xfId="0" applyFont="1" applyFill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8" fillId="2" borderId="5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center"/>
    </xf>
    <xf numFmtId="0" fontId="7" fillId="2" borderId="9" xfId="0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center"/>
    </xf>
    <xf numFmtId="0" fontId="8" fillId="2" borderId="2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10" fillId="0" borderId="0" xfId="0" applyFont="1" applyAlignment="1" applyProtection="1">
      <alignment wrapText="1"/>
    </xf>
    <xf numFmtId="0" fontId="4" fillId="3" borderId="2" xfId="0" applyFont="1" applyFill="1" applyBorder="1" applyAlignment="1" applyProtection="1">
      <alignment horizontal="center"/>
    </xf>
    <xf numFmtId="0" fontId="9" fillId="0" borderId="1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wrapText="1"/>
    </xf>
    <xf numFmtId="0" fontId="8" fillId="0" borderId="5" xfId="0" applyFont="1" applyBorder="1" applyAlignment="1" applyProtection="1">
      <alignment horizontal="center"/>
    </xf>
    <xf numFmtId="0" fontId="7" fillId="2" borderId="6" xfId="0" applyFon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8" fillId="2" borderId="9" xfId="0" applyFont="1" applyFill="1" applyBorder="1" applyAlignment="1" applyProtection="1">
      <alignment horizontal="center"/>
    </xf>
    <xf numFmtId="0" fontId="0" fillId="0" borderId="10" xfId="0" applyFont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0" borderId="12" xfId="0" applyFont="1" applyBorder="1" applyAlignment="1" applyProtection="1">
      <alignment horizontal="center"/>
    </xf>
    <xf numFmtId="0" fontId="0" fillId="0" borderId="0" xfId="0" applyFont="1" applyProtection="1"/>
    <xf numFmtId="0" fontId="8" fillId="2" borderId="7" xfId="0" applyFont="1" applyFill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8" fillId="0" borderId="9" xfId="0" applyFont="1" applyFill="1" applyBorder="1" applyAlignment="1" applyProtection="1">
      <alignment horizontal="center"/>
    </xf>
    <xf numFmtId="0" fontId="12" fillId="0" borderId="1" xfId="0" applyFont="1" applyBorder="1" applyProtection="1"/>
    <xf numFmtId="0" fontId="0" fillId="0" borderId="1" xfId="0" applyFont="1" applyBorder="1" applyProtection="1"/>
    <xf numFmtId="0" fontId="0" fillId="0" borderId="1" xfId="0" applyFont="1" applyBorder="1" applyAlignment="1" applyProtection="1">
      <alignment horizontal="center"/>
    </xf>
    <xf numFmtId="0" fontId="7" fillId="0" borderId="1" xfId="0" applyFont="1" applyFill="1" applyBorder="1" applyAlignment="1" applyProtection="1">
      <alignment horizontal="center"/>
    </xf>
    <xf numFmtId="0" fontId="8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8" fillId="0" borderId="0" xfId="0" applyFont="1" applyProtection="1"/>
    <xf numFmtId="0" fontId="1" fillId="0" borderId="0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/>
    </xf>
    <xf numFmtId="0" fontId="8" fillId="2" borderId="6" xfId="0" applyFont="1" applyFill="1" applyBorder="1" applyAlignment="1" applyProtection="1">
      <alignment horizontal="center"/>
    </xf>
    <xf numFmtId="0" fontId="9" fillId="0" borderId="14" xfId="0" applyFont="1" applyBorder="1" applyProtection="1"/>
    <xf numFmtId="0" fontId="0" fillId="0" borderId="14" xfId="0" applyBorder="1" applyProtection="1"/>
    <xf numFmtId="0" fontId="0" fillId="0" borderId="1" xfId="0" applyBorder="1"/>
    <xf numFmtId="0" fontId="0" fillId="0" borderId="14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8" fillId="0" borderId="8" xfId="0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9" fillId="7" borderId="0" xfId="0" applyFont="1" applyFill="1" applyAlignment="1">
      <alignment horizontal="left" vertical="top" wrapText="1"/>
    </xf>
    <xf numFmtId="0" fontId="19" fillId="7" borderId="0" xfId="0" applyFont="1" applyFill="1" applyAlignment="1">
      <alignment horizontal="left" vertical="top" wrapText="1"/>
    </xf>
    <xf numFmtId="0" fontId="19" fillId="7" borderId="16" xfId="0" applyFont="1" applyFill="1" applyBorder="1" applyAlignment="1">
      <alignment horizontal="left" vertical="top" wrapText="1"/>
    </xf>
    <xf numFmtId="0" fontId="19" fillId="6" borderId="15" xfId="0" applyFont="1" applyFill="1" applyBorder="1" applyAlignment="1">
      <alignment horizontal="left" vertical="top" wrapText="1"/>
    </xf>
    <xf numFmtId="0" fontId="19" fillId="6" borderId="15" xfId="0" applyFont="1" applyFill="1" applyBorder="1" applyAlignment="1">
      <alignment horizontal="left" vertical="top" wrapText="1"/>
    </xf>
    <xf numFmtId="0" fontId="19" fillId="6" borderId="16" xfId="0" applyFont="1" applyFill="1" applyBorder="1" applyAlignment="1">
      <alignment horizontal="left" vertical="top" wrapText="1"/>
    </xf>
    <xf numFmtId="0" fontId="19" fillId="6" borderId="0" xfId="0" applyFont="1" applyFill="1" applyAlignment="1">
      <alignment horizontal="left" vertical="top" wrapText="1"/>
    </xf>
    <xf numFmtId="0" fontId="19" fillId="7" borderId="15" xfId="0" applyFont="1" applyFill="1" applyBorder="1" applyAlignment="1">
      <alignment horizontal="left" vertical="top" wrapText="1"/>
    </xf>
    <xf numFmtId="0" fontId="19" fillId="7" borderId="15" xfId="0" applyFont="1" applyFill="1" applyBorder="1" applyAlignment="1">
      <alignment horizontal="left" vertical="top" wrapText="1"/>
    </xf>
    <xf numFmtId="0" fontId="19" fillId="7" borderId="0" xfId="0" applyFont="1" applyFill="1" applyBorder="1" applyAlignment="1">
      <alignment horizontal="left" vertical="top" wrapText="1"/>
    </xf>
    <xf numFmtId="0" fontId="19" fillId="8" borderId="15" xfId="0" applyFont="1" applyFill="1" applyBorder="1" applyAlignment="1">
      <alignment horizontal="left" vertical="top" wrapText="1"/>
    </xf>
    <xf numFmtId="0" fontId="19" fillId="8" borderId="15" xfId="0" applyFont="1" applyFill="1" applyBorder="1" applyAlignment="1">
      <alignment horizontal="left" vertical="top" wrapText="1"/>
    </xf>
    <xf numFmtId="0" fontId="19" fillId="8" borderId="0" xfId="0" applyFont="1" applyFill="1" applyBorder="1" applyAlignment="1">
      <alignment horizontal="left" vertical="top" wrapText="1"/>
    </xf>
    <xf numFmtId="0" fontId="19" fillId="8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3CFD2-1680-4670-871B-7547D24C72C1}">
  <sheetPr codeName="Sheet1"/>
  <dimension ref="A1:T68"/>
  <sheetViews>
    <sheetView tabSelected="1" zoomScale="85" zoomScaleNormal="85" workbookViewId="0">
      <selection activeCell="C6" sqref="C6"/>
    </sheetView>
  </sheetViews>
  <sheetFormatPr defaultRowHeight="14.4" x14ac:dyDescent="0.3"/>
  <cols>
    <col min="2" max="2" width="32.88671875" customWidth="1"/>
    <col min="14" max="14" width="11.6640625" customWidth="1"/>
    <col min="16" max="16" width="11" customWidth="1"/>
  </cols>
  <sheetData>
    <row r="1" spans="1:20" ht="30" x14ac:dyDescent="0.7">
      <c r="A1" s="7"/>
      <c r="B1" s="8" t="s">
        <v>113</v>
      </c>
      <c r="C1" s="7"/>
      <c r="D1" s="7"/>
      <c r="E1" s="7"/>
      <c r="F1" s="7"/>
      <c r="G1" s="7"/>
      <c r="H1" s="7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27" x14ac:dyDescent="0.6">
      <c r="A2" s="7"/>
      <c r="B2" s="10" t="s">
        <v>136</v>
      </c>
      <c r="C2" s="9"/>
      <c r="D2" s="7"/>
      <c r="E2" s="7"/>
      <c r="F2" s="7"/>
      <c r="G2" s="7"/>
      <c r="H2" s="7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27" x14ac:dyDescent="0.6">
      <c r="A3" s="7"/>
      <c r="B3" s="11">
        <v>44494</v>
      </c>
      <c r="C3" s="7"/>
      <c r="D3" s="7"/>
      <c r="E3" s="7"/>
      <c r="F3" s="7"/>
      <c r="G3" s="7"/>
      <c r="H3" s="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7" x14ac:dyDescent="0.6">
      <c r="A4" s="7"/>
      <c r="B4" s="10"/>
      <c r="C4" s="7"/>
      <c r="D4" s="7"/>
      <c r="E4" s="7"/>
      <c r="F4" s="7"/>
      <c r="G4" s="7"/>
      <c r="H4" s="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3">
      <c r="A5" s="9"/>
      <c r="B5" s="9"/>
      <c r="C5" s="9"/>
      <c r="D5" s="9"/>
      <c r="E5" s="9"/>
      <c r="F5" s="9"/>
      <c r="G5" s="9"/>
      <c r="H5" s="9"/>
      <c r="I5" s="77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36.6" x14ac:dyDescent="0.85">
      <c r="A6" s="9"/>
      <c r="B6" s="8" t="s">
        <v>114</v>
      </c>
      <c r="C6" s="6" t="s">
        <v>4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3.4" x14ac:dyDescent="0.45">
      <c r="A7" s="9"/>
      <c r="B7" s="12"/>
      <c r="C7" s="13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6" x14ac:dyDescent="0.3">
      <c r="A8" s="9"/>
      <c r="B8" s="9" t="s">
        <v>115</v>
      </c>
      <c r="C8" s="14" t="s">
        <v>17</v>
      </c>
      <c r="D8" s="14" t="s">
        <v>18</v>
      </c>
      <c r="E8" s="14">
        <v>2</v>
      </c>
      <c r="F8" s="14" t="s">
        <v>19</v>
      </c>
      <c r="G8" s="14">
        <v>3</v>
      </c>
      <c r="H8" s="14">
        <v>4</v>
      </c>
      <c r="I8" s="14" t="s">
        <v>20</v>
      </c>
      <c r="J8" s="14">
        <v>5</v>
      </c>
      <c r="K8" s="14" t="s">
        <v>21</v>
      </c>
      <c r="L8" s="14">
        <v>6</v>
      </c>
      <c r="M8" s="14" t="s">
        <v>22</v>
      </c>
      <c r="N8" s="14">
        <v>7</v>
      </c>
      <c r="O8" s="9"/>
      <c r="P8" s="9"/>
      <c r="Q8" s="9"/>
      <c r="R8" s="9"/>
      <c r="S8" s="9"/>
      <c r="T8" s="9"/>
    </row>
    <row r="9" spans="1:20" ht="18" x14ac:dyDescent="0.35">
      <c r="A9" s="9"/>
      <c r="B9" s="15" t="s">
        <v>58</v>
      </c>
      <c r="C9" s="16" t="str">
        <f>VLOOKUP($C$6,Sheet2!$A$3:$L$19,Sheet2!A2)</f>
        <v>E</v>
      </c>
      <c r="D9" s="16" t="str">
        <f>VLOOKUP($C$6,Sheet2!$A$3:$L$19,Sheet2!B2)</f>
        <v>F</v>
      </c>
      <c r="E9" s="16" t="str">
        <f>VLOOKUP($C$6,Sheet2!$A$3:$L$19,Sheet2!C2)</f>
        <v>F#</v>
      </c>
      <c r="F9" s="16" t="str">
        <f>VLOOKUP($C$6,Sheet2!$A$3:$L$19,Sheet2!D2)</f>
        <v>G</v>
      </c>
      <c r="G9" s="16" t="str">
        <f>VLOOKUP($C$6,Sheet2!$A$3:$L$19,Sheet2!E2)</f>
        <v>G#</v>
      </c>
      <c r="H9" s="16" t="str">
        <f>VLOOKUP($C$6,Sheet2!$A$3:$L$19,Sheet2!F2)</f>
        <v>A</v>
      </c>
      <c r="I9" s="16" t="str">
        <f>VLOOKUP($C$6,Sheet2!$A$3:$L$19,Sheet2!G2)</f>
        <v>A#</v>
      </c>
      <c r="J9" s="16" t="str">
        <f>VLOOKUP($C$6,Sheet2!$A$3:$L$19,Sheet2!H2)</f>
        <v>B</v>
      </c>
      <c r="K9" s="16" t="str">
        <f>VLOOKUP($C$6,Sheet2!$A$3:$L$19,Sheet2!I2)</f>
        <v>C</v>
      </c>
      <c r="L9" s="16" t="str">
        <f>VLOOKUP($C$6,Sheet2!$A$3:$L$19,Sheet2!J2)</f>
        <v>C#</v>
      </c>
      <c r="M9" s="16" t="str">
        <f>VLOOKUP($C$6,Sheet2!$A$3:$L$19,Sheet2!K2)</f>
        <v>D</v>
      </c>
      <c r="N9" s="16" t="str">
        <f>VLOOKUP($C$6,Sheet2!$A$3:$L$19,Sheet2!L2)</f>
        <v>D#</v>
      </c>
      <c r="O9" s="9"/>
      <c r="P9" s="9"/>
      <c r="Q9" s="9"/>
      <c r="R9" s="9"/>
      <c r="S9" s="9"/>
      <c r="T9" s="9"/>
    </row>
    <row r="10" spans="1:20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15" thickBot="1" x14ac:dyDescent="0.3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8.600000000000001" thickBot="1" x14ac:dyDescent="0.4">
      <c r="A12" s="9"/>
      <c r="B12" s="15" t="s">
        <v>30</v>
      </c>
      <c r="C12" s="17">
        <v>1</v>
      </c>
      <c r="D12" s="18">
        <v>2</v>
      </c>
      <c r="E12" s="18">
        <v>3</v>
      </c>
      <c r="F12" s="18">
        <v>4</v>
      </c>
      <c r="G12" s="18">
        <v>5</v>
      </c>
      <c r="H12" s="18">
        <v>6</v>
      </c>
      <c r="I12" s="19">
        <v>7</v>
      </c>
      <c r="J12" s="9"/>
      <c r="K12" s="9"/>
      <c r="L12" s="20" t="s">
        <v>80</v>
      </c>
      <c r="M12" s="9"/>
      <c r="N12" s="9"/>
      <c r="O12" s="21" t="s">
        <v>76</v>
      </c>
      <c r="P12" s="21" t="s">
        <v>77</v>
      </c>
      <c r="Q12" s="79" t="s">
        <v>104</v>
      </c>
      <c r="R12" s="79"/>
      <c r="S12" s="79"/>
      <c r="T12" s="9"/>
    </row>
    <row r="13" spans="1:20" ht="18" x14ac:dyDescent="0.35">
      <c r="A13" s="9">
        <v>1</v>
      </c>
      <c r="B13" s="12" t="s">
        <v>23</v>
      </c>
      <c r="C13" s="22" t="str">
        <f>VLOOKUP($C$6,Sheet2!$A$3:$L$19,1)</f>
        <v>E</v>
      </c>
      <c r="D13" s="23" t="str">
        <f>VLOOKUP($C$6,Sheet2!$A$3:$L$19,3)</f>
        <v>F#</v>
      </c>
      <c r="E13" s="24" t="str">
        <f>VLOOKUP($C$6,Sheet2!$A$3:$L$19,5)</f>
        <v>G#</v>
      </c>
      <c r="F13" s="23" t="str">
        <f>VLOOKUP($C$6,Sheet2!$A$3:$L$19,6)</f>
        <v>A</v>
      </c>
      <c r="G13" s="24" t="str">
        <f>VLOOKUP($C$6,Sheet2!$A$3:$L$19,8)</f>
        <v>B</v>
      </c>
      <c r="H13" s="23" t="str">
        <f>VLOOKUP($C$6,Sheet2!$A$3:$L$19,10)</f>
        <v>C#</v>
      </c>
      <c r="I13" s="25" t="str">
        <f>VLOOKUP($C$6,Sheet2!$A$3:$L$19,12)</f>
        <v>D#</v>
      </c>
      <c r="J13" s="26"/>
      <c r="K13" s="26"/>
      <c r="L13" s="27" t="s">
        <v>46</v>
      </c>
      <c r="M13" s="28"/>
      <c r="N13" s="28"/>
      <c r="O13" s="29" t="s">
        <v>78</v>
      </c>
      <c r="P13" s="29" t="s">
        <v>79</v>
      </c>
      <c r="Q13" s="29">
        <v>9</v>
      </c>
      <c r="R13" s="29">
        <v>11</v>
      </c>
      <c r="S13" s="29">
        <v>13</v>
      </c>
      <c r="T13" s="9"/>
    </row>
    <row r="14" spans="1:20" ht="18" x14ac:dyDescent="0.35">
      <c r="A14" s="9">
        <v>2</v>
      </c>
      <c r="B14" s="12" t="s">
        <v>24</v>
      </c>
      <c r="C14" s="30" t="str">
        <f>VLOOKUP($C$6,Sheet2!$A$3:$L$19,1)</f>
        <v>E</v>
      </c>
      <c r="D14" s="16" t="str">
        <f>VLOOKUP($C$6,Sheet2!$A$3:$L$19,3)</f>
        <v>F#</v>
      </c>
      <c r="E14" s="31" t="str">
        <f>VLOOKUP($C$6,Sheet2!$A$3:$L$19,4)</f>
        <v>G</v>
      </c>
      <c r="F14" s="16" t="str">
        <f>VLOOKUP($C$6,Sheet2!$A$3:$L$19,6)</f>
        <v>A</v>
      </c>
      <c r="G14" s="31" t="str">
        <f>VLOOKUP($C$6,Sheet2!$A$3:$L$19,8)</f>
        <v>B</v>
      </c>
      <c r="H14" s="16" t="str">
        <f>VLOOKUP($C$6,Sheet2!$A$3:$L$19,10)</f>
        <v>C#</v>
      </c>
      <c r="I14" s="32" t="str">
        <f>VLOOKUP($C$6,Sheet2!$A$3:$L$19,11)</f>
        <v>D</v>
      </c>
      <c r="J14" s="9"/>
      <c r="K14" s="9"/>
      <c r="L14" s="27" t="s">
        <v>50</v>
      </c>
      <c r="M14" s="28"/>
      <c r="N14" s="28"/>
      <c r="O14" s="29" t="s">
        <v>83</v>
      </c>
      <c r="P14" s="29" t="s">
        <v>85</v>
      </c>
      <c r="Q14" s="29">
        <v>9</v>
      </c>
      <c r="R14" s="29">
        <v>11</v>
      </c>
      <c r="S14" s="29">
        <v>13</v>
      </c>
      <c r="T14" s="9"/>
    </row>
    <row r="15" spans="1:20" ht="18" x14ac:dyDescent="0.35">
      <c r="A15" s="9">
        <v>3</v>
      </c>
      <c r="B15" s="12" t="s">
        <v>25</v>
      </c>
      <c r="C15" s="30" t="str">
        <f>VLOOKUP($C$6,Sheet2!$A$3:$L$19,1)</f>
        <v>E</v>
      </c>
      <c r="D15" s="16" t="str">
        <f>VLOOKUP($C$6,Sheet2!$A$3:$L$19,2)</f>
        <v>F</v>
      </c>
      <c r="E15" s="31" t="str">
        <f>VLOOKUP($C$6,Sheet2!$A$3:$L$19,4)</f>
        <v>G</v>
      </c>
      <c r="F15" s="16" t="str">
        <f>VLOOKUP($C$6,Sheet2!$A$3:$L$19,6)</f>
        <v>A</v>
      </c>
      <c r="G15" s="31" t="str">
        <f>VLOOKUP($C$6,Sheet2!$A$3:$L$19,8)</f>
        <v>B</v>
      </c>
      <c r="H15" s="16" t="str">
        <f>VLOOKUP($C$6,Sheet2!$A$3:$L$19,9)</f>
        <v>C</v>
      </c>
      <c r="I15" s="32" t="str">
        <f>VLOOKUP($C$6,Sheet2!$A$3:$L$19,11)</f>
        <v>D</v>
      </c>
      <c r="J15" s="9"/>
      <c r="K15" s="9"/>
      <c r="L15" s="27" t="s">
        <v>52</v>
      </c>
      <c r="M15" s="28"/>
      <c r="N15" s="28"/>
      <c r="O15" s="29" t="s">
        <v>83</v>
      </c>
      <c r="P15" s="29" t="s">
        <v>85</v>
      </c>
      <c r="Q15" s="33" t="s">
        <v>105</v>
      </c>
      <c r="R15" s="29">
        <v>11</v>
      </c>
      <c r="S15" s="33" t="s">
        <v>106</v>
      </c>
      <c r="T15" s="9"/>
    </row>
    <row r="16" spans="1:20" ht="18" x14ac:dyDescent="0.35">
      <c r="A16" s="9">
        <v>4</v>
      </c>
      <c r="B16" s="12" t="s">
        <v>26</v>
      </c>
      <c r="C16" s="30" t="str">
        <f>VLOOKUP($C$6,Sheet2!$A$3:$L$19,1)</f>
        <v>E</v>
      </c>
      <c r="D16" s="16" t="str">
        <f>VLOOKUP($C$6,Sheet2!$A$3:$L$19,3)</f>
        <v>F#</v>
      </c>
      <c r="E16" s="31" t="str">
        <f>VLOOKUP($C$6,Sheet2!$A$3:$L$19,5)</f>
        <v>G#</v>
      </c>
      <c r="F16" s="16" t="str">
        <f>VLOOKUP($C$6,Sheet2!$A$3:$L$19,7)</f>
        <v>A#</v>
      </c>
      <c r="G16" s="31" t="str">
        <f>VLOOKUP($C$6,Sheet2!$A$3:$L$19,8)</f>
        <v>B</v>
      </c>
      <c r="H16" s="16" t="str">
        <f>VLOOKUP($C$6,Sheet2!$A$3:$L$19,10)</f>
        <v>C#</v>
      </c>
      <c r="I16" s="32" t="str">
        <f>VLOOKUP($C$6,Sheet2!$A$3:$L$19,12)</f>
        <v>D#</v>
      </c>
      <c r="J16" s="9"/>
      <c r="K16" s="9"/>
      <c r="L16" s="27" t="s">
        <v>48</v>
      </c>
      <c r="M16" s="28"/>
      <c r="N16" s="28"/>
      <c r="O16" s="29" t="s">
        <v>78</v>
      </c>
      <c r="P16" s="29" t="s">
        <v>79</v>
      </c>
      <c r="Q16" s="29">
        <v>9</v>
      </c>
      <c r="R16" s="33" t="s">
        <v>107</v>
      </c>
      <c r="S16" s="29">
        <v>13</v>
      </c>
      <c r="T16" s="9"/>
    </row>
    <row r="17" spans="1:20" ht="18" x14ac:dyDescent="0.35">
      <c r="A17" s="9">
        <v>5</v>
      </c>
      <c r="B17" s="12" t="s">
        <v>27</v>
      </c>
      <c r="C17" s="30" t="str">
        <f>VLOOKUP($C$6,Sheet2!$A$3:$L$19,1)</f>
        <v>E</v>
      </c>
      <c r="D17" s="16" t="str">
        <f>VLOOKUP($C$6,Sheet2!$A$3:$L$19,3)</f>
        <v>F#</v>
      </c>
      <c r="E17" s="31" t="str">
        <f>VLOOKUP($C$6,Sheet2!$A$3:$L$19,5)</f>
        <v>G#</v>
      </c>
      <c r="F17" s="16" t="str">
        <f>VLOOKUP($C$6,Sheet2!$A$3:$L$19,6)</f>
        <v>A</v>
      </c>
      <c r="G17" s="31" t="str">
        <f>VLOOKUP($C$6,Sheet2!$A$3:$L$19,8)</f>
        <v>B</v>
      </c>
      <c r="H17" s="16" t="str">
        <f>VLOOKUP($C$6,Sheet2!$A$3:$L$19,10)</f>
        <v>C#</v>
      </c>
      <c r="I17" s="32" t="str">
        <f>VLOOKUP($C$6,Sheet2!$A$3:$L$19,11)</f>
        <v>D</v>
      </c>
      <c r="J17" s="9"/>
      <c r="K17" s="9"/>
      <c r="L17" s="27" t="s">
        <v>49</v>
      </c>
      <c r="M17" s="28"/>
      <c r="N17" s="28"/>
      <c r="O17" s="29" t="s">
        <v>78</v>
      </c>
      <c r="P17" s="29" t="s">
        <v>90</v>
      </c>
      <c r="Q17" s="29">
        <v>9</v>
      </c>
      <c r="R17" s="29">
        <v>11</v>
      </c>
      <c r="S17" s="29">
        <v>13</v>
      </c>
      <c r="T17" s="9"/>
    </row>
    <row r="18" spans="1:20" ht="18" x14ac:dyDescent="0.35">
      <c r="A18" s="9">
        <v>6</v>
      </c>
      <c r="B18" s="12" t="s">
        <v>28</v>
      </c>
      <c r="C18" s="30" t="str">
        <f>VLOOKUP($C$6,Sheet2!$A$3:$L$19,1)</f>
        <v>E</v>
      </c>
      <c r="D18" s="16" t="str">
        <f>VLOOKUP($C$6,Sheet2!$A$3:$L$19,3)</f>
        <v>F#</v>
      </c>
      <c r="E18" s="31" t="str">
        <f>VLOOKUP($C$6,Sheet2!$A$3:$L$19,4)</f>
        <v>G</v>
      </c>
      <c r="F18" s="16" t="str">
        <f>VLOOKUP($C$6,Sheet2!$A$3:$L$19,6)</f>
        <v>A</v>
      </c>
      <c r="G18" s="31" t="str">
        <f>VLOOKUP($C$6,Sheet2!$A$3:$L$19,8)</f>
        <v>B</v>
      </c>
      <c r="H18" s="16" t="str">
        <f>VLOOKUP($C$6,Sheet2!$A$3:$L$19,9)</f>
        <v>C</v>
      </c>
      <c r="I18" s="32" t="str">
        <f>VLOOKUP($C$6,Sheet2!$A$3:$L$19,11)</f>
        <v>D</v>
      </c>
      <c r="J18" s="9"/>
      <c r="K18" s="9"/>
      <c r="L18" s="27" t="s">
        <v>51</v>
      </c>
      <c r="M18" s="28"/>
      <c r="N18" s="28"/>
      <c r="O18" s="29" t="s">
        <v>83</v>
      </c>
      <c r="P18" s="29" t="s">
        <v>85</v>
      </c>
      <c r="Q18" s="29">
        <v>9</v>
      </c>
      <c r="R18" s="29">
        <v>11</v>
      </c>
      <c r="S18" s="33" t="s">
        <v>106</v>
      </c>
      <c r="T18" s="9"/>
    </row>
    <row r="19" spans="1:20" ht="18.600000000000001" thickBot="1" x14ac:dyDescent="0.4">
      <c r="A19" s="9">
        <v>7</v>
      </c>
      <c r="B19" s="12" t="s">
        <v>29</v>
      </c>
      <c r="C19" s="34" t="str">
        <f>VLOOKUP($C$6,Sheet2!$A$3:$L$19,1)</f>
        <v>E</v>
      </c>
      <c r="D19" s="35" t="str">
        <f>VLOOKUP($C$6,Sheet2!$A$3:$L$19,2)</f>
        <v>F</v>
      </c>
      <c r="E19" s="36" t="str">
        <f>VLOOKUP($C$6,Sheet2!$A$3:$L$19,4)</f>
        <v>G</v>
      </c>
      <c r="F19" s="35" t="str">
        <f>VLOOKUP($C$6,Sheet2!$A$3:$L$19,6)</f>
        <v>A</v>
      </c>
      <c r="G19" s="36" t="str">
        <f>VLOOKUP($C$6,Sheet2!$A$3:$L$19,7)</f>
        <v>A#</v>
      </c>
      <c r="H19" s="35" t="str">
        <f>VLOOKUP($C$6,Sheet2!$A$3:$L$19,9)</f>
        <v>C</v>
      </c>
      <c r="I19" s="37" t="str">
        <f>VLOOKUP($C$6,Sheet2!$A$3:$L$19,11)</f>
        <v>D</v>
      </c>
      <c r="J19" s="9"/>
      <c r="K19" s="9"/>
      <c r="L19" s="27" t="s">
        <v>53</v>
      </c>
      <c r="M19" s="28"/>
      <c r="N19" s="28"/>
      <c r="O19" s="29" t="s">
        <v>81</v>
      </c>
      <c r="P19" s="29" t="s">
        <v>82</v>
      </c>
      <c r="Q19" s="33" t="s">
        <v>105</v>
      </c>
      <c r="R19" s="29">
        <v>11</v>
      </c>
      <c r="S19" s="33" t="s">
        <v>106</v>
      </c>
      <c r="T19" s="9"/>
    </row>
    <row r="20" spans="1:20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thickBot="1" x14ac:dyDescent="0.3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8.600000000000001" thickBot="1" x14ac:dyDescent="0.4">
      <c r="A22" s="9"/>
      <c r="B22" s="15" t="s">
        <v>31</v>
      </c>
      <c r="C22" s="17">
        <v>1</v>
      </c>
      <c r="D22" s="18">
        <v>2</v>
      </c>
      <c r="E22" s="18">
        <v>3</v>
      </c>
      <c r="F22" s="18">
        <v>4</v>
      </c>
      <c r="G22" s="18">
        <v>5</v>
      </c>
      <c r="H22" s="18">
        <v>6</v>
      </c>
      <c r="I22" s="19">
        <v>7</v>
      </c>
      <c r="J22" s="9"/>
      <c r="K22" s="9"/>
      <c r="L22" s="20" t="s">
        <v>80</v>
      </c>
      <c r="M22" s="9"/>
      <c r="N22" s="9"/>
      <c r="O22" s="21" t="s">
        <v>76</v>
      </c>
      <c r="P22" s="21" t="s">
        <v>77</v>
      </c>
      <c r="Q22" s="79" t="s">
        <v>104</v>
      </c>
      <c r="R22" s="79"/>
      <c r="S22" s="79"/>
      <c r="T22" s="9"/>
    </row>
    <row r="23" spans="1:20" ht="18" x14ac:dyDescent="0.35">
      <c r="A23" s="9">
        <v>1</v>
      </c>
      <c r="B23" s="12" t="s">
        <v>32</v>
      </c>
      <c r="C23" s="22" t="str">
        <f>VLOOKUP($C$6,Sheet2!$A$3:$L$19,1)</f>
        <v>E</v>
      </c>
      <c r="D23" s="23" t="str">
        <f>VLOOKUP($C$6,Sheet2!$A$3:$L$19,3)</f>
        <v>F#</v>
      </c>
      <c r="E23" s="38" t="str">
        <f>VLOOKUP($C$6,Sheet2!$A$3:$L$19,4)</f>
        <v>G</v>
      </c>
      <c r="F23" s="23" t="str">
        <f>VLOOKUP($C$6,Sheet2!$A$3:$L$19,6)</f>
        <v>A</v>
      </c>
      <c r="G23" s="24" t="str">
        <f>VLOOKUP($C$6,Sheet2!$A$3:$L$19,8)</f>
        <v>B</v>
      </c>
      <c r="H23" s="23" t="str">
        <f>VLOOKUP($C$6,Sheet2!$A$3:$L$19,10)</f>
        <v>C#</v>
      </c>
      <c r="I23" s="25" t="str">
        <f>VLOOKUP($C$6,Sheet2!$A$3:$L$19,12)</f>
        <v>D#</v>
      </c>
      <c r="J23" s="9"/>
      <c r="K23" s="9"/>
      <c r="L23" s="27" t="s">
        <v>54</v>
      </c>
      <c r="M23" s="28"/>
      <c r="N23" s="28"/>
      <c r="O23" s="29" t="s">
        <v>83</v>
      </c>
      <c r="P23" s="39" t="s">
        <v>91</v>
      </c>
      <c r="Q23" s="29">
        <v>9</v>
      </c>
      <c r="R23" s="29">
        <v>11</v>
      </c>
      <c r="S23" s="29">
        <v>13</v>
      </c>
      <c r="T23" s="9"/>
    </row>
    <row r="24" spans="1:20" ht="18" x14ac:dyDescent="0.35">
      <c r="A24" s="9">
        <v>2</v>
      </c>
      <c r="B24" s="12" t="s">
        <v>33</v>
      </c>
      <c r="C24" s="30" t="str">
        <f>VLOOKUP($C$6,Sheet2!$A$3:$L$19,1)</f>
        <v>E</v>
      </c>
      <c r="D24" s="40" t="str">
        <f>VLOOKUP($C$6,Sheet2!$A$3:$L$19,2)</f>
        <v>F</v>
      </c>
      <c r="E24" s="31" t="str">
        <f>VLOOKUP($C$6,Sheet2!$A$3:$L$19,4)</f>
        <v>G</v>
      </c>
      <c r="F24" s="16" t="str">
        <f>VLOOKUP($C$6,Sheet2!$A$3:$L$19,6)</f>
        <v>A</v>
      </c>
      <c r="G24" s="31" t="str">
        <f>VLOOKUP($C$6,Sheet2!$A$3:$L$19,8)</f>
        <v>B</v>
      </c>
      <c r="H24" s="16" t="str">
        <f>VLOOKUP($C$6,Sheet2!$A$3:$L$19,10)</f>
        <v>C#</v>
      </c>
      <c r="I24" s="32" t="str">
        <f>VLOOKUP($C$6,Sheet2!$A$3:$L$19,11)</f>
        <v>D</v>
      </c>
      <c r="J24" s="9"/>
      <c r="K24" s="9"/>
      <c r="L24" s="27" t="s">
        <v>55</v>
      </c>
      <c r="M24" s="28"/>
      <c r="N24" s="28"/>
      <c r="O24" s="29" t="s">
        <v>83</v>
      </c>
      <c r="P24" s="29" t="s">
        <v>85</v>
      </c>
      <c r="Q24" s="33" t="s">
        <v>105</v>
      </c>
      <c r="R24" s="29">
        <v>11</v>
      </c>
      <c r="S24" s="29">
        <v>13</v>
      </c>
      <c r="T24" s="9"/>
    </row>
    <row r="25" spans="1:20" ht="18" x14ac:dyDescent="0.35">
      <c r="A25" s="9">
        <v>3</v>
      </c>
      <c r="B25" s="12" t="s">
        <v>34</v>
      </c>
      <c r="C25" s="41" t="str">
        <f>VLOOKUP($C$6,Sheet2!$A$3:$L$19,1)</f>
        <v>E</v>
      </c>
      <c r="D25" s="42" t="str">
        <f>VLOOKUP($C$6,Sheet2!$A$3:$L$19,3)</f>
        <v>F#</v>
      </c>
      <c r="E25" s="43" t="str">
        <f>VLOOKUP($C$6,Sheet2!$A$3:$L$19,5)</f>
        <v>G#</v>
      </c>
      <c r="F25" s="42" t="str">
        <f>VLOOKUP($C$6,Sheet2!$A$3:$L$19,7)</f>
        <v>A#</v>
      </c>
      <c r="G25" s="43" t="str">
        <f>VLOOKUP($C$6,Sheet2!$A$3:$L$19,9)</f>
        <v>C</v>
      </c>
      <c r="H25" s="42" t="str">
        <f>VLOOKUP($C$6,Sheet2!$A$3:$L$19,10)</f>
        <v>C#</v>
      </c>
      <c r="I25" s="44" t="str">
        <f>VLOOKUP($C$6,Sheet2!$A$3:$L$19,12)</f>
        <v>D#</v>
      </c>
      <c r="J25" s="9"/>
      <c r="K25" s="9"/>
      <c r="L25" s="27" t="s">
        <v>56</v>
      </c>
      <c r="M25" s="28"/>
      <c r="N25" s="28"/>
      <c r="O25" s="29" t="s">
        <v>92</v>
      </c>
      <c r="P25" s="39" t="s">
        <v>93</v>
      </c>
      <c r="Q25" s="29">
        <v>9</v>
      </c>
      <c r="R25" s="29">
        <v>11</v>
      </c>
      <c r="S25" s="29">
        <v>13</v>
      </c>
      <c r="T25" s="9"/>
    </row>
    <row r="26" spans="1:20" ht="18" x14ac:dyDescent="0.35">
      <c r="A26" s="9">
        <v>4</v>
      </c>
      <c r="B26" s="12" t="s">
        <v>35</v>
      </c>
      <c r="C26" s="30" t="str">
        <f>VLOOKUP($C$6,Sheet2!$A$3:$L$19,1)</f>
        <v>E</v>
      </c>
      <c r="D26" s="16" t="str">
        <f>VLOOKUP($C$6,Sheet2!$A$3:$L$19,3)</f>
        <v>F#</v>
      </c>
      <c r="E26" s="31" t="str">
        <f>VLOOKUP($C$6,Sheet2!$A$3:$L$19,5)</f>
        <v>G#</v>
      </c>
      <c r="F26" s="16" t="str">
        <f>VLOOKUP($C$6,Sheet2!$A$3:$L$19,7)</f>
        <v>A#</v>
      </c>
      <c r="G26" s="31" t="str">
        <f>VLOOKUP($C$6,Sheet2!$A$3:$L$19,8)</f>
        <v>B</v>
      </c>
      <c r="H26" s="16" t="str">
        <f>VLOOKUP($C$6,Sheet2!$A$3:$L$19,10)</f>
        <v>C#</v>
      </c>
      <c r="I26" s="45" t="str">
        <f>VLOOKUP($C$6,Sheet2!$A$3:$L$19,11)</f>
        <v>D</v>
      </c>
      <c r="J26" s="9"/>
      <c r="K26" s="9"/>
      <c r="L26" s="27" t="s">
        <v>57</v>
      </c>
      <c r="M26" s="28"/>
      <c r="N26" s="28"/>
      <c r="O26" s="29" t="s">
        <v>78</v>
      </c>
      <c r="P26" s="29" t="s">
        <v>79</v>
      </c>
      <c r="Q26" s="29">
        <v>9</v>
      </c>
      <c r="R26" s="33" t="s">
        <v>107</v>
      </c>
      <c r="S26" s="29">
        <v>13</v>
      </c>
      <c r="T26" s="9"/>
    </row>
    <row r="27" spans="1:20" ht="18" x14ac:dyDescent="0.35">
      <c r="A27" s="9">
        <v>5</v>
      </c>
      <c r="B27" s="12" t="s">
        <v>36</v>
      </c>
      <c r="C27" s="30" t="str">
        <f>VLOOKUP($C$6,Sheet2!$A$3:$L$19,1)</f>
        <v>E</v>
      </c>
      <c r="D27" s="16" t="str">
        <f>VLOOKUP($C$6,Sheet2!$A$3:$L$19,3)</f>
        <v>F#</v>
      </c>
      <c r="E27" s="31" t="str">
        <f>VLOOKUP($C$6,Sheet2!$A$3:$L$19,5)</f>
        <v>G#</v>
      </c>
      <c r="F27" s="16" t="str">
        <f>VLOOKUP($C$6,Sheet2!$A$3:$L$19,6)</f>
        <v>A</v>
      </c>
      <c r="G27" s="31" t="str">
        <f>VLOOKUP($C$6,Sheet2!$A$3:$L$19,8)</f>
        <v>B</v>
      </c>
      <c r="H27" s="40" t="str">
        <f>VLOOKUP($C$6,Sheet2!$A$3:$L$19,9)</f>
        <v>C</v>
      </c>
      <c r="I27" s="32" t="str">
        <f>VLOOKUP($C$6,Sheet2!$A$3:$L$19,11)</f>
        <v>D</v>
      </c>
      <c r="J27" s="9"/>
      <c r="K27" s="9"/>
      <c r="L27" s="27" t="s">
        <v>49</v>
      </c>
      <c r="M27" s="28"/>
      <c r="N27" s="28"/>
      <c r="O27" s="29" t="s">
        <v>78</v>
      </c>
      <c r="P27" s="29" t="s">
        <v>90</v>
      </c>
      <c r="Q27" s="29">
        <v>9</v>
      </c>
      <c r="R27" s="29">
        <v>11</v>
      </c>
      <c r="S27" s="29">
        <v>13</v>
      </c>
      <c r="T27" s="9"/>
    </row>
    <row r="28" spans="1:20" ht="18" x14ac:dyDescent="0.35">
      <c r="A28" s="9">
        <v>6</v>
      </c>
      <c r="B28" s="12" t="s">
        <v>37</v>
      </c>
      <c r="C28" s="30" t="str">
        <f>VLOOKUP($C$6,Sheet2!$A$3:$L$19,1)</f>
        <v>E</v>
      </c>
      <c r="D28" s="16" t="str">
        <f>VLOOKUP($C$6,Sheet2!$A$3:$L$19,3)</f>
        <v>F#</v>
      </c>
      <c r="E28" s="31" t="str">
        <f>VLOOKUP($C$6,Sheet2!$A$3:$L$19,4)</f>
        <v>G</v>
      </c>
      <c r="F28" s="16" t="str">
        <f>VLOOKUP($C$6,Sheet2!$A$3:$L$19,6)</f>
        <v>A</v>
      </c>
      <c r="G28" s="46" t="str">
        <f>VLOOKUP($C$6,Sheet2!$A$3:$L$19,7)</f>
        <v>A#</v>
      </c>
      <c r="H28" s="16" t="str">
        <f>VLOOKUP($C$6,Sheet2!$A$3:$L$19,9)</f>
        <v>C</v>
      </c>
      <c r="I28" s="32" t="str">
        <f>VLOOKUP($C$6,Sheet2!$A$3:$L$19,11)</f>
        <v>D</v>
      </c>
      <c r="J28" s="9"/>
      <c r="K28" s="9"/>
      <c r="L28" s="27" t="s">
        <v>51</v>
      </c>
      <c r="M28" s="28"/>
      <c r="N28" s="28"/>
      <c r="O28" s="29" t="s">
        <v>83</v>
      </c>
      <c r="P28" s="29" t="s">
        <v>85</v>
      </c>
      <c r="Q28" s="29">
        <v>9</v>
      </c>
      <c r="R28" s="29">
        <v>11</v>
      </c>
      <c r="S28" s="33" t="s">
        <v>106</v>
      </c>
      <c r="T28" s="9"/>
    </row>
    <row r="29" spans="1:20" ht="18.600000000000001" thickBot="1" x14ac:dyDescent="0.4">
      <c r="A29" s="9">
        <v>7</v>
      </c>
      <c r="B29" s="12" t="s">
        <v>38</v>
      </c>
      <c r="C29" s="34" t="str">
        <f>VLOOKUP($C$6,Sheet2!$A$3:$L$19,1)</f>
        <v>E</v>
      </c>
      <c r="D29" s="35" t="str">
        <f>VLOOKUP($C$6,Sheet2!$A$3:$L$19,2)</f>
        <v>F</v>
      </c>
      <c r="E29" s="36" t="str">
        <f>VLOOKUP($C$6,Sheet2!$A$3:$L$19,4)</f>
        <v>G</v>
      </c>
      <c r="F29" s="47" t="str">
        <f>VLOOKUP($C$6,Sheet2!$A$3:$L$19,5)</f>
        <v>G#</v>
      </c>
      <c r="G29" s="48" t="str">
        <f>VLOOKUP($C$6,Sheet2!$A$3:$L$19,6)</f>
        <v>A</v>
      </c>
      <c r="H29" s="35" t="str">
        <f>VLOOKUP($C$6,Sheet2!$A$3:$L$19,9)</f>
        <v>C</v>
      </c>
      <c r="I29" s="37" t="str">
        <f>VLOOKUP($C$6,Sheet2!$A$3:$L$19,11)</f>
        <v>D</v>
      </c>
      <c r="J29" s="9"/>
      <c r="K29" s="9"/>
      <c r="L29" s="27" t="s">
        <v>53</v>
      </c>
      <c r="M29" s="28"/>
      <c r="N29" s="28"/>
      <c r="O29" s="29" t="s">
        <v>83</v>
      </c>
      <c r="P29" s="29" t="s">
        <v>85</v>
      </c>
      <c r="Q29" s="33" t="s">
        <v>108</v>
      </c>
      <c r="R29" s="33" t="s">
        <v>107</v>
      </c>
      <c r="S29" s="33" t="s">
        <v>106</v>
      </c>
      <c r="T29" s="9"/>
    </row>
    <row r="30" spans="1:20" ht="15" thickBot="1" x14ac:dyDescent="0.3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8.600000000000001" thickBot="1" x14ac:dyDescent="0.4">
      <c r="A31" s="9"/>
      <c r="B31" s="15" t="s">
        <v>39</v>
      </c>
      <c r="C31" s="17">
        <v>1</v>
      </c>
      <c r="D31" s="18">
        <v>2</v>
      </c>
      <c r="E31" s="18">
        <v>3</v>
      </c>
      <c r="F31" s="18">
        <v>4</v>
      </c>
      <c r="G31" s="18">
        <v>5</v>
      </c>
      <c r="H31" s="18">
        <v>6</v>
      </c>
      <c r="I31" s="19">
        <v>7</v>
      </c>
      <c r="J31" s="9"/>
      <c r="K31" s="9"/>
      <c r="L31" s="20" t="s">
        <v>80</v>
      </c>
      <c r="M31" s="9"/>
      <c r="N31" s="9"/>
      <c r="O31" s="21" t="s">
        <v>76</v>
      </c>
      <c r="P31" s="21" t="s">
        <v>77</v>
      </c>
      <c r="Q31" s="78" t="s">
        <v>104</v>
      </c>
      <c r="R31" s="78"/>
      <c r="S31" s="78"/>
      <c r="T31" s="9"/>
    </row>
    <row r="32" spans="1:20" ht="18" x14ac:dyDescent="0.35">
      <c r="A32" s="9">
        <v>1</v>
      </c>
      <c r="B32" s="12" t="s">
        <v>40</v>
      </c>
      <c r="C32" s="22" t="str">
        <f>VLOOKUP($C$6,Sheet2!$A$3:$L$19,1)</f>
        <v>E</v>
      </c>
      <c r="D32" s="23" t="str">
        <f>VLOOKUP($C$6,Sheet2!$A$3:$L$19,3)</f>
        <v>F#</v>
      </c>
      <c r="E32" s="49" t="str">
        <f>VLOOKUP($C$6,Sheet2!$A$3:$L$19,4)</f>
        <v>G</v>
      </c>
      <c r="F32" s="23" t="str">
        <f>VLOOKUP($C$6,Sheet2!$A$3:$L$19,6)</f>
        <v>A</v>
      </c>
      <c r="G32" s="24" t="str">
        <f>VLOOKUP($C$6,Sheet2!$A$3:$L$19,8)</f>
        <v>B</v>
      </c>
      <c r="H32" s="23" t="str">
        <f>VLOOKUP($C$6,Sheet2!$A$3:$L$19,9)</f>
        <v>C</v>
      </c>
      <c r="I32" s="50" t="str">
        <f>VLOOKUP($C$6,Sheet2!$A$3:$L$19,12)</f>
        <v>D#</v>
      </c>
      <c r="J32" s="9"/>
      <c r="K32" s="9"/>
      <c r="L32" s="27" t="s">
        <v>59</v>
      </c>
      <c r="M32" s="28"/>
      <c r="N32" s="28"/>
      <c r="O32" s="29" t="s">
        <v>83</v>
      </c>
      <c r="P32" s="39" t="s">
        <v>91</v>
      </c>
      <c r="Q32" s="29">
        <v>9</v>
      </c>
      <c r="R32" s="29">
        <v>11</v>
      </c>
      <c r="S32" s="33" t="s">
        <v>106</v>
      </c>
      <c r="T32" s="9"/>
    </row>
    <row r="33" spans="1:20" ht="18" x14ac:dyDescent="0.35">
      <c r="A33" s="9">
        <v>2</v>
      </c>
      <c r="B33" s="12" t="s">
        <v>41</v>
      </c>
      <c r="C33" s="30" t="str">
        <f>VLOOKUP($C$6,Sheet2!$A$3:$L$19,1)</f>
        <v>E</v>
      </c>
      <c r="D33" s="51" t="str">
        <f>VLOOKUP($C$6,Sheet2!$A$3:$L$19,2)</f>
        <v>F</v>
      </c>
      <c r="E33" s="31" t="str">
        <f>VLOOKUP($C$6,Sheet2!$A$3:$L$19,4)</f>
        <v>G</v>
      </c>
      <c r="F33" s="16" t="str">
        <f>VLOOKUP($C$6,Sheet2!$A$3:$L$19,6)</f>
        <v>A</v>
      </c>
      <c r="G33" s="31" t="str">
        <f>VLOOKUP($C$6,Sheet2!$A$3:$L$19,8)</f>
        <v>B</v>
      </c>
      <c r="H33" s="40" t="str">
        <f>VLOOKUP($C$6,Sheet2!$A$3:$L$19,10)</f>
        <v>C#</v>
      </c>
      <c r="I33" s="32" t="str">
        <f>VLOOKUP($C$6,Sheet2!$A$3:$L$19,11)</f>
        <v>D</v>
      </c>
      <c r="J33" s="9"/>
      <c r="K33" s="9"/>
      <c r="L33" s="27" t="s">
        <v>60</v>
      </c>
      <c r="M33" s="28"/>
      <c r="N33" s="28"/>
      <c r="O33" s="29" t="s">
        <v>83</v>
      </c>
      <c r="P33" s="29" t="s">
        <v>85</v>
      </c>
      <c r="Q33" s="33" t="s">
        <v>105</v>
      </c>
      <c r="R33" s="29">
        <v>11</v>
      </c>
      <c r="S33" s="29">
        <v>13</v>
      </c>
      <c r="T33" s="9"/>
    </row>
    <row r="34" spans="1:20" ht="18" x14ac:dyDescent="0.35">
      <c r="A34" s="9">
        <v>3</v>
      </c>
      <c r="B34" s="12" t="s">
        <v>42</v>
      </c>
      <c r="C34" s="52" t="str">
        <f>VLOOKUP($C$6,Sheet2!$A$3:$L$19,1)</f>
        <v>E</v>
      </c>
      <c r="D34" s="42" t="str">
        <f>VLOOKUP($C$6,Sheet2!$A$3:$L$19,3)</f>
        <v>F#</v>
      </c>
      <c r="E34" s="43" t="str">
        <f>VLOOKUP($C$6,Sheet2!$A$3:$L$19,5)</f>
        <v>G#</v>
      </c>
      <c r="F34" s="42" t="str">
        <f>VLOOKUP($C$6,Sheet2!$A$3:$L$19,6)</f>
        <v>A</v>
      </c>
      <c r="G34" s="46" t="str">
        <f>VLOOKUP($C$6,Sheet2!$A$3:$L$19,9)</f>
        <v>C</v>
      </c>
      <c r="H34" s="42" t="str">
        <f>VLOOKUP($C$6,Sheet2!$A$3:$L$19,10)</f>
        <v>C#</v>
      </c>
      <c r="I34" s="44" t="str">
        <f>VLOOKUP($C$6,Sheet2!$A$3:$L$19,12)</f>
        <v>D#</v>
      </c>
      <c r="J34" s="9"/>
      <c r="K34" s="9"/>
      <c r="L34" s="27" t="s">
        <v>61</v>
      </c>
      <c r="M34" s="28"/>
      <c r="N34" s="28"/>
      <c r="O34" s="29" t="s">
        <v>92</v>
      </c>
      <c r="P34" s="39" t="s">
        <v>93</v>
      </c>
      <c r="Q34" s="29">
        <v>9</v>
      </c>
      <c r="R34" s="29">
        <v>11</v>
      </c>
      <c r="S34" s="29">
        <v>13</v>
      </c>
      <c r="T34" s="9"/>
    </row>
    <row r="35" spans="1:20" ht="18" x14ac:dyDescent="0.35">
      <c r="A35" s="9">
        <v>4</v>
      </c>
      <c r="B35" s="12" t="s">
        <v>43</v>
      </c>
      <c r="C35" s="30" t="str">
        <f>VLOOKUP($C$6,Sheet2!$A$3:$L$19,1)</f>
        <v>E</v>
      </c>
      <c r="D35" s="16" t="str">
        <f>VLOOKUP($C$6,Sheet2!$A$3:$L$19,3)</f>
        <v>F#</v>
      </c>
      <c r="E35" s="31" t="str">
        <f>VLOOKUP($C$6,Sheet2!$A$3:$L$19,4)</f>
        <v>G</v>
      </c>
      <c r="F35" s="40" t="str">
        <f>VLOOKUP($C$6,Sheet2!$A$3:$L$19,7)</f>
        <v>A#</v>
      </c>
      <c r="G35" s="31" t="str">
        <f>VLOOKUP($C$6,Sheet2!$A$3:$L$19,8)</f>
        <v>B</v>
      </c>
      <c r="H35" s="16" t="str">
        <f>VLOOKUP($C$6,Sheet2!$A$3:$L$19,10)</f>
        <v>C#</v>
      </c>
      <c r="I35" s="44" t="str">
        <f>VLOOKUP($C$6,Sheet2!$A$3:$L$19,11)</f>
        <v>D</v>
      </c>
      <c r="J35" s="9"/>
      <c r="K35" s="9"/>
      <c r="L35" s="27" t="s">
        <v>62</v>
      </c>
      <c r="M35" s="28"/>
      <c r="N35" s="28"/>
      <c r="O35" s="53" t="s">
        <v>83</v>
      </c>
      <c r="P35" s="53" t="s">
        <v>90</v>
      </c>
      <c r="Q35" s="29">
        <v>9</v>
      </c>
      <c r="R35" s="29">
        <v>11</v>
      </c>
      <c r="S35" s="29">
        <v>13</v>
      </c>
      <c r="T35" s="9"/>
    </row>
    <row r="36" spans="1:20" ht="18" x14ac:dyDescent="0.35">
      <c r="A36" s="9">
        <v>5</v>
      </c>
      <c r="B36" s="54" t="s">
        <v>103</v>
      </c>
      <c r="C36" s="55" t="str">
        <f>VLOOKUP($C$6,Sheet2!$A$3:$L$19,1)</f>
        <v>E</v>
      </c>
      <c r="D36" s="40" t="str">
        <f>VLOOKUP($C$6,Sheet2!$A$3:$L$19,2)</f>
        <v>F</v>
      </c>
      <c r="E36" s="31" t="str">
        <f>VLOOKUP($C$6,Sheet2!$A$3:$L$19,5)</f>
        <v>G#</v>
      </c>
      <c r="F36" s="16" t="str">
        <f>VLOOKUP($C$6,Sheet2!$A$3:$L$19,6)</f>
        <v>A</v>
      </c>
      <c r="G36" s="31" t="str">
        <f>VLOOKUP($C$6,Sheet2!$A$3:$L$19,8)</f>
        <v>B</v>
      </c>
      <c r="H36" s="40" t="str">
        <f>VLOOKUP($C$6,Sheet2!$A$3:$L$19,9)</f>
        <v>C</v>
      </c>
      <c r="I36" s="44" t="str">
        <f>VLOOKUP($C$6,Sheet2!$A$3:$L$19,11)</f>
        <v>D</v>
      </c>
      <c r="J36" s="9"/>
      <c r="K36" s="9"/>
      <c r="L36" s="56" t="s">
        <v>64</v>
      </c>
      <c r="M36" s="28"/>
      <c r="N36" s="28"/>
      <c r="O36" s="53" t="s">
        <v>78</v>
      </c>
      <c r="P36" s="53" t="s">
        <v>90</v>
      </c>
      <c r="Q36" s="33" t="s">
        <v>105</v>
      </c>
      <c r="R36" s="29">
        <v>11</v>
      </c>
      <c r="S36" s="33" t="s">
        <v>106</v>
      </c>
      <c r="T36" s="9"/>
    </row>
    <row r="37" spans="1:20" ht="18" x14ac:dyDescent="0.35">
      <c r="A37" s="9">
        <v>6</v>
      </c>
      <c r="B37" s="57" t="s">
        <v>44</v>
      </c>
      <c r="C37" s="55" t="str">
        <f>VLOOKUP($C$6,Sheet2!$A$3:$L$19,1)</f>
        <v>E</v>
      </c>
      <c r="D37" s="40" t="str">
        <f>VLOOKUP($C$6,Sheet2!$A$3:$L$19,4)</f>
        <v>G</v>
      </c>
      <c r="E37" s="31" t="str">
        <f>VLOOKUP($C$6,Sheet2!$A$3:$L$19,5)</f>
        <v>G#</v>
      </c>
      <c r="F37" s="16" t="str">
        <f>VLOOKUP($C$6,Sheet2!$A$3:$L$19,6)</f>
        <v>A</v>
      </c>
      <c r="G37" s="43" t="str">
        <f>VLOOKUP($C$6,Sheet2!$A$3:$L$19,8)</f>
        <v>B</v>
      </c>
      <c r="H37" s="16" t="str">
        <f>VLOOKUP($C$6,Sheet2!$A$3:$L$19,10)</f>
        <v>C#</v>
      </c>
      <c r="I37" s="32" t="str">
        <f>VLOOKUP($C$6,Sheet2!$A$3:$L$19,12)</f>
        <v>D#</v>
      </c>
      <c r="J37" s="9"/>
      <c r="K37" s="9"/>
      <c r="L37" s="27" t="s">
        <v>63</v>
      </c>
      <c r="M37" s="28"/>
      <c r="N37" s="28"/>
      <c r="O37" s="53" t="s">
        <v>78</v>
      </c>
      <c r="P37" s="53" t="s">
        <v>79</v>
      </c>
      <c r="Q37" s="33" t="s">
        <v>109</v>
      </c>
      <c r="R37" s="33" t="s">
        <v>107</v>
      </c>
      <c r="S37" s="29">
        <v>13</v>
      </c>
      <c r="T37" s="9"/>
    </row>
    <row r="38" spans="1:20" ht="18.600000000000001" thickBot="1" x14ac:dyDescent="0.4">
      <c r="A38" s="9">
        <v>7</v>
      </c>
      <c r="B38" s="12" t="s">
        <v>47</v>
      </c>
      <c r="C38" s="34" t="str">
        <f>VLOOKUP($C$6,Sheet2!$A$3:$L$19,1)</f>
        <v>E</v>
      </c>
      <c r="D38" s="35" t="str">
        <f>VLOOKUP($C$6,Sheet2!$A$3:$L$19,2)</f>
        <v>F</v>
      </c>
      <c r="E38" s="36" t="str">
        <f>VLOOKUP($C$6,Sheet2!$A$3:$L$19,4)</f>
        <v>G</v>
      </c>
      <c r="F38" s="58" t="str">
        <f>VLOOKUP($C$6,Sheet2!$A$3:$L$19,5)</f>
        <v>G#</v>
      </c>
      <c r="G38" s="48" t="str">
        <f>VLOOKUP($C$6,Sheet2!$A$3:$L$19,7)</f>
        <v>A#</v>
      </c>
      <c r="H38" s="35" t="str">
        <f>VLOOKUP($C$6,Sheet2!$A$3:$L$19,9)</f>
        <v>C</v>
      </c>
      <c r="I38" s="59" t="str">
        <f>VLOOKUP($C$6,Sheet2!$A$3:$L$19,10)</f>
        <v>C#</v>
      </c>
      <c r="J38" s="9"/>
      <c r="K38" s="9"/>
      <c r="L38" s="27" t="s">
        <v>45</v>
      </c>
      <c r="M38" s="28"/>
      <c r="N38" s="28"/>
      <c r="O38" s="60" t="s">
        <v>81</v>
      </c>
      <c r="P38" s="60" t="s">
        <v>94</v>
      </c>
      <c r="Q38" s="33" t="s">
        <v>105</v>
      </c>
      <c r="R38" s="33" t="s">
        <v>110</v>
      </c>
      <c r="S38" s="33" t="s">
        <v>106</v>
      </c>
      <c r="T38" s="9"/>
    </row>
    <row r="39" spans="1:20" ht="15" thickBot="1" x14ac:dyDescent="0.3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8.600000000000001" thickBot="1" x14ac:dyDescent="0.4">
      <c r="A40" s="9"/>
      <c r="B40" s="15" t="s">
        <v>65</v>
      </c>
      <c r="C40" s="17">
        <v>1</v>
      </c>
      <c r="D40" s="18">
        <v>2</v>
      </c>
      <c r="E40" s="18">
        <v>3</v>
      </c>
      <c r="F40" s="18">
        <v>4</v>
      </c>
      <c r="G40" s="18">
        <v>5</v>
      </c>
      <c r="H40" s="18">
        <v>6</v>
      </c>
      <c r="I40" s="19">
        <v>7</v>
      </c>
      <c r="J40" s="9"/>
      <c r="K40" s="9"/>
      <c r="L40" s="20" t="s">
        <v>80</v>
      </c>
      <c r="M40" s="9"/>
      <c r="N40" s="9"/>
      <c r="O40" s="21" t="s">
        <v>76</v>
      </c>
      <c r="P40" s="21" t="s">
        <v>77</v>
      </c>
      <c r="Q40" s="78" t="s">
        <v>104</v>
      </c>
      <c r="R40" s="78"/>
      <c r="S40" s="78"/>
      <c r="T40" s="9"/>
    </row>
    <row r="41" spans="1:20" ht="18" x14ac:dyDescent="0.35">
      <c r="A41" s="9">
        <v>1</v>
      </c>
      <c r="B41" s="12" t="s">
        <v>66</v>
      </c>
      <c r="C41" s="22" t="str">
        <f>VLOOKUP($C$6,Sheet2!$A$3:$L$19,1)</f>
        <v>E</v>
      </c>
      <c r="D41" s="23" t="str">
        <f>VLOOKUP($C$6,Sheet2!$A$3:$L$19,3)</f>
        <v>F#</v>
      </c>
      <c r="E41" s="49" t="str">
        <f>VLOOKUP($C$6,Sheet2!$A$3:$L$19,5)</f>
        <v>G#</v>
      </c>
      <c r="F41" s="23" t="str">
        <f>VLOOKUP($C$6,Sheet2!$A$3:$L$19,6)</f>
        <v>A</v>
      </c>
      <c r="G41" s="24" t="str">
        <f>VLOOKUP($C$6,Sheet2!$A$3:$L$19,8)</f>
        <v>B</v>
      </c>
      <c r="H41" s="61" t="str">
        <f>VLOOKUP($C$6,Sheet2!$A$3:$L$19,9)</f>
        <v>C</v>
      </c>
      <c r="I41" s="62" t="str">
        <f>VLOOKUP($C$6,Sheet2!$A$3:$L$19,12)</f>
        <v>D#</v>
      </c>
      <c r="J41" s="9"/>
      <c r="K41" s="9"/>
      <c r="L41" s="27" t="s">
        <v>67</v>
      </c>
      <c r="M41" s="28"/>
      <c r="N41" s="28"/>
      <c r="O41" s="29" t="s">
        <v>78</v>
      </c>
      <c r="P41" s="29" t="s">
        <v>79</v>
      </c>
      <c r="Q41" s="29">
        <v>9</v>
      </c>
      <c r="R41" s="29">
        <v>11</v>
      </c>
      <c r="S41" s="33" t="s">
        <v>106</v>
      </c>
      <c r="T41" s="9"/>
    </row>
    <row r="42" spans="1:20" ht="18" x14ac:dyDescent="0.35">
      <c r="A42" s="9">
        <v>2</v>
      </c>
      <c r="B42" s="12" t="s">
        <v>68</v>
      </c>
      <c r="C42" s="30" t="str">
        <f>VLOOKUP($C$6,Sheet2!$A$3:$L$19,1)</f>
        <v>E</v>
      </c>
      <c r="D42" s="51" t="str">
        <f>VLOOKUP($C$6,Sheet2!$A$3:$L$19,3)</f>
        <v>F#</v>
      </c>
      <c r="E42" s="31" t="str">
        <f>VLOOKUP($C$6,Sheet2!$A$3:$L$19,4)</f>
        <v>G</v>
      </c>
      <c r="F42" s="16" t="str">
        <f>VLOOKUP($C$6,Sheet2!$A$3:$L$19,6)</f>
        <v>A</v>
      </c>
      <c r="G42" s="46" t="str">
        <f>VLOOKUP($C$6,Sheet2!$A$3:$L$19,7)</f>
        <v>A#</v>
      </c>
      <c r="H42" s="42" t="str">
        <f>VLOOKUP($C$6,Sheet2!$A$3:$L$19,10)</f>
        <v>C#</v>
      </c>
      <c r="I42" s="32" t="str">
        <f>VLOOKUP($C$6,Sheet2!$A$3:$L$19,11)</f>
        <v>D</v>
      </c>
      <c r="J42" s="9"/>
      <c r="K42" s="9"/>
      <c r="L42" s="27" t="s">
        <v>72</v>
      </c>
      <c r="M42" s="28"/>
      <c r="N42" s="28"/>
      <c r="O42" s="60" t="s">
        <v>81</v>
      </c>
      <c r="P42" s="60" t="s">
        <v>82</v>
      </c>
      <c r="Q42" s="29">
        <v>9</v>
      </c>
      <c r="R42" s="29">
        <v>11</v>
      </c>
      <c r="S42" s="29">
        <v>13</v>
      </c>
      <c r="T42" s="9"/>
    </row>
    <row r="43" spans="1:20" ht="18" x14ac:dyDescent="0.35">
      <c r="A43" s="9">
        <v>3</v>
      </c>
      <c r="B43" s="12" t="s">
        <v>88</v>
      </c>
      <c r="C43" s="52" t="str">
        <f>VLOOKUP($C$6,Sheet2!$A$3:$L$19,1)</f>
        <v>E</v>
      </c>
      <c r="D43" s="42" t="str">
        <f>VLOOKUP($C$6,Sheet2!$A$3:$L$19,2)</f>
        <v>F</v>
      </c>
      <c r="E43" s="43" t="str">
        <f>VLOOKUP($C$6,Sheet2!$A$3:$L$19,4)</f>
        <v>G</v>
      </c>
      <c r="F43" s="40" t="str">
        <f>VLOOKUP($C$6,Sheet2!$A$3:$L$19,5)</f>
        <v>G#</v>
      </c>
      <c r="G43" s="43" t="str">
        <f>VLOOKUP($C$6,Sheet2!$A$3:$L$19,8)</f>
        <v>B</v>
      </c>
      <c r="H43" s="42" t="str">
        <f>VLOOKUP($C$6,Sheet2!$A$3:$L$19,9)</f>
        <v>C</v>
      </c>
      <c r="I43" s="44" t="str">
        <f>VLOOKUP($C$6,Sheet2!$A$3:$L$19,11)</f>
        <v>D</v>
      </c>
      <c r="J43" s="9"/>
      <c r="K43" s="9"/>
      <c r="L43" s="27" t="s">
        <v>73</v>
      </c>
      <c r="M43" s="28"/>
      <c r="N43" s="28"/>
      <c r="O43" s="29" t="s">
        <v>83</v>
      </c>
      <c r="P43" s="29" t="s">
        <v>85</v>
      </c>
      <c r="Q43" s="33" t="s">
        <v>105</v>
      </c>
      <c r="R43" s="29">
        <v>11</v>
      </c>
      <c r="S43" s="33" t="s">
        <v>106</v>
      </c>
      <c r="T43" s="9"/>
    </row>
    <row r="44" spans="1:20" ht="18" x14ac:dyDescent="0.35">
      <c r="A44" s="9">
        <v>4</v>
      </c>
      <c r="B44" s="12" t="s">
        <v>69</v>
      </c>
      <c r="C44" s="30" t="str">
        <f>VLOOKUP($C$6,Sheet2!$A$3:$L$19,1)</f>
        <v>E</v>
      </c>
      <c r="D44" s="16" t="str">
        <f>VLOOKUP($C$6,Sheet2!$A$3:$L$19,3)</f>
        <v>F#</v>
      </c>
      <c r="E44" s="46" t="str">
        <f>VLOOKUP($C$6,Sheet2!$A$3:$L$19,4)</f>
        <v>G</v>
      </c>
      <c r="F44" s="42" t="str">
        <f>VLOOKUP($C$6,Sheet2!$A$3:$L$19,7)</f>
        <v>A#</v>
      </c>
      <c r="G44" s="31" t="str">
        <f>VLOOKUP($C$6,Sheet2!$A$3:$L$19,8)</f>
        <v>B</v>
      </c>
      <c r="H44" s="16" t="str">
        <f>VLOOKUP($C$6,Sheet2!$A$3:$L$19,10)</f>
        <v>C#</v>
      </c>
      <c r="I44" s="44" t="str">
        <f>VLOOKUP($C$6,Sheet2!$A$3:$L$19,12)</f>
        <v>D#</v>
      </c>
      <c r="J44" s="9"/>
      <c r="K44" s="9"/>
      <c r="L44" s="27" t="s">
        <v>74</v>
      </c>
      <c r="M44" s="28"/>
      <c r="N44" s="28"/>
      <c r="O44" s="29" t="s">
        <v>83</v>
      </c>
      <c r="P44" s="60" t="s">
        <v>84</v>
      </c>
      <c r="Q44" s="29">
        <v>9</v>
      </c>
      <c r="R44" s="33" t="s">
        <v>107</v>
      </c>
      <c r="S44" s="29">
        <v>13</v>
      </c>
      <c r="T44" s="9"/>
    </row>
    <row r="45" spans="1:20" ht="18" x14ac:dyDescent="0.35">
      <c r="A45" s="9">
        <v>5</v>
      </c>
      <c r="B45" s="54" t="s">
        <v>70</v>
      </c>
      <c r="C45" s="30" t="str">
        <f>VLOOKUP($C$6,Sheet2!$A$3:$L$19,1)</f>
        <v>E</v>
      </c>
      <c r="D45" s="40" t="str">
        <f>VLOOKUP($C$6,Sheet2!$A$3:$L$19,2)</f>
        <v>F</v>
      </c>
      <c r="E45" s="31" t="str">
        <f>VLOOKUP($C$6,Sheet2!$A$3:$L$19,5)</f>
        <v>G#</v>
      </c>
      <c r="F45" s="16" t="str">
        <f>VLOOKUP($C$6,Sheet2!$A$3:$L$19,6)</f>
        <v>A</v>
      </c>
      <c r="G45" s="31" t="str">
        <f>VLOOKUP($C$6,Sheet2!$A$3:$L$19,8)</f>
        <v>B</v>
      </c>
      <c r="H45" s="42" t="str">
        <f>VLOOKUP($C$6,Sheet2!$A$3:$L$19,10)</f>
        <v>C#</v>
      </c>
      <c r="I45" s="32" t="str">
        <f>VLOOKUP($C$6,Sheet2!$A$3:$L$19,11)</f>
        <v>D</v>
      </c>
      <c r="J45" s="9"/>
      <c r="K45" s="9"/>
      <c r="L45" s="27" t="s">
        <v>75</v>
      </c>
      <c r="M45" s="28"/>
      <c r="N45" s="28"/>
      <c r="O45" s="29" t="s">
        <v>78</v>
      </c>
      <c r="P45" s="29" t="s">
        <v>90</v>
      </c>
      <c r="Q45" s="33" t="s">
        <v>105</v>
      </c>
      <c r="R45" s="29">
        <v>11</v>
      </c>
      <c r="S45" s="29">
        <v>13</v>
      </c>
      <c r="T45" s="9"/>
    </row>
    <row r="46" spans="1:20" ht="18" x14ac:dyDescent="0.35">
      <c r="A46" s="9">
        <v>6</v>
      </c>
      <c r="B46" s="57" t="s">
        <v>87</v>
      </c>
      <c r="C46" s="55" t="str">
        <f>VLOOKUP($C$6,Sheet2!$A$3:$L$19,1)</f>
        <v>E</v>
      </c>
      <c r="D46" s="40" t="str">
        <f>VLOOKUP($C$6,Sheet2!$A$3:$L$19,4)</f>
        <v>G</v>
      </c>
      <c r="E46" s="31" t="str">
        <f>VLOOKUP($C$6,Sheet2!$A$3:$L$19,5)</f>
        <v>G#</v>
      </c>
      <c r="F46" s="16" t="str">
        <f>VLOOKUP($C$6,Sheet2!$A$3:$L$19,7)</f>
        <v>A#</v>
      </c>
      <c r="G46" s="43" t="str">
        <f>VLOOKUP($C$6,Sheet2!$A$3:$L$19,9)</f>
        <v>C</v>
      </c>
      <c r="H46" s="16" t="str">
        <f>VLOOKUP($C$6,Sheet2!$A$3:$L$19,10)</f>
        <v>C#</v>
      </c>
      <c r="I46" s="32" t="str">
        <f>VLOOKUP($C$6,Sheet2!$A$3:$L$19,12)</f>
        <v>D#</v>
      </c>
      <c r="J46" s="9"/>
      <c r="K46" s="9"/>
      <c r="L46" s="27" t="s">
        <v>86</v>
      </c>
      <c r="M46" s="28"/>
      <c r="N46" s="28"/>
      <c r="O46" s="29" t="s">
        <v>78</v>
      </c>
      <c r="P46" s="29" t="s">
        <v>79</v>
      </c>
      <c r="Q46" s="33" t="s">
        <v>109</v>
      </c>
      <c r="R46" s="33" t="s">
        <v>107</v>
      </c>
      <c r="S46" s="29">
        <v>13</v>
      </c>
      <c r="T46" s="9"/>
    </row>
    <row r="47" spans="1:20" ht="18.600000000000001" thickBot="1" x14ac:dyDescent="0.4">
      <c r="A47" s="9">
        <v>7</v>
      </c>
      <c r="B47" s="12" t="s">
        <v>71</v>
      </c>
      <c r="C47" s="34" t="str">
        <f>VLOOKUP($C$6,Sheet2!$A$3:$L$19,1)</f>
        <v>E</v>
      </c>
      <c r="D47" s="35" t="str">
        <f>VLOOKUP($C$6,Sheet2!$A$3:$L$19,2)</f>
        <v>F</v>
      </c>
      <c r="E47" s="36" t="str">
        <f>VLOOKUP($C$6,Sheet2!$A$3:$L$19,4)</f>
        <v>G</v>
      </c>
      <c r="F47" s="58" t="str">
        <f>VLOOKUP($C$6,Sheet2!$A$3:$L$19,6)</f>
        <v>A</v>
      </c>
      <c r="G47" s="48" t="str">
        <f>VLOOKUP($C$6,Sheet2!$A$3:$L$19,7)</f>
        <v>A#</v>
      </c>
      <c r="H47" s="35" t="str">
        <f>VLOOKUP($C$6,Sheet2!$A$3:$L$19,9)</f>
        <v>C</v>
      </c>
      <c r="I47" s="59" t="str">
        <f>VLOOKUP($C$6,Sheet2!$A$3:$L$19,12)</f>
        <v>D#</v>
      </c>
      <c r="J47" s="9"/>
      <c r="K47" s="9"/>
      <c r="L47" s="27" t="s">
        <v>89</v>
      </c>
      <c r="M47" s="28"/>
      <c r="N47" s="28"/>
      <c r="O47" s="60" t="s">
        <v>81</v>
      </c>
      <c r="P47" s="60" t="s">
        <v>82</v>
      </c>
      <c r="Q47" s="33" t="s">
        <v>105</v>
      </c>
      <c r="R47" s="29">
        <v>11</v>
      </c>
      <c r="S47" s="33" t="s">
        <v>111</v>
      </c>
      <c r="T47" s="9"/>
    </row>
    <row r="48" spans="1:20" ht="15" thickBot="1" x14ac:dyDescent="0.3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8.600000000000001" thickBot="1" x14ac:dyDescent="0.4">
      <c r="A49" s="9"/>
      <c r="B49" s="15" t="s">
        <v>95</v>
      </c>
      <c r="C49" s="63">
        <v>1</v>
      </c>
      <c r="D49" s="64">
        <v>2</v>
      </c>
      <c r="E49" s="64">
        <v>3</v>
      </c>
      <c r="F49" s="64">
        <v>4</v>
      </c>
      <c r="G49" s="64">
        <v>5</v>
      </c>
      <c r="H49" s="64">
        <v>6</v>
      </c>
      <c r="I49" s="65">
        <v>7</v>
      </c>
      <c r="J49" s="65">
        <v>8</v>
      </c>
      <c r="K49" s="66"/>
      <c r="L49" s="20" t="s">
        <v>80</v>
      </c>
      <c r="M49" s="12"/>
      <c r="N49" s="12"/>
      <c r="O49" s="21" t="s">
        <v>76</v>
      </c>
      <c r="P49" s="21" t="s">
        <v>77</v>
      </c>
      <c r="Q49" s="78" t="s">
        <v>104</v>
      </c>
      <c r="R49" s="78"/>
      <c r="S49" s="78"/>
      <c r="T49" s="9"/>
    </row>
    <row r="50" spans="1:20" ht="18" x14ac:dyDescent="0.35">
      <c r="A50" s="9">
        <v>1</v>
      </c>
      <c r="B50" s="12" t="s">
        <v>96</v>
      </c>
      <c r="C50" s="67" t="str">
        <f>VLOOKUP($C$6,Sheet2!$A$3:$L$19,1)</f>
        <v>E</v>
      </c>
      <c r="D50" s="61" t="str">
        <f>VLOOKUP($C$6,Sheet2!$A$3:$L$19,2)</f>
        <v>F</v>
      </c>
      <c r="E50" s="49" t="str">
        <f>VLOOKUP($C$6,Sheet2!$A$3:$L$19,4)</f>
        <v>G</v>
      </c>
      <c r="F50" s="68" t="str">
        <f>VLOOKUP($C$6,Sheet2!$A$3:$L$19,5)</f>
        <v>G#</v>
      </c>
      <c r="G50" s="49" t="str">
        <f>VLOOKUP($C$6,Sheet2!$A$3:$L$19,7)</f>
        <v>A#</v>
      </c>
      <c r="H50" s="68" t="str">
        <f>VLOOKUP($C$6,Sheet2!$A$3:$L$19,8)</f>
        <v>B</v>
      </c>
      <c r="I50" s="62" t="str">
        <f>VLOOKUP($C$6,Sheet2!$A$3:$L$19,10)</f>
        <v>C#</v>
      </c>
      <c r="J50" s="69" t="str">
        <f>VLOOKUP($C$6,Sheet2!$A$3:$L$19,11)</f>
        <v>D</v>
      </c>
      <c r="K50" s="66"/>
      <c r="L50" s="70" t="s">
        <v>112</v>
      </c>
      <c r="M50" s="71"/>
      <c r="N50" s="71"/>
      <c r="O50" s="72" t="s">
        <v>78</v>
      </c>
      <c r="P50" s="72" t="s">
        <v>90</v>
      </c>
      <c r="Q50" s="29" t="s">
        <v>108</v>
      </c>
      <c r="R50" s="29" t="s">
        <v>107</v>
      </c>
      <c r="S50" s="29">
        <v>13</v>
      </c>
      <c r="T50" s="9"/>
    </row>
    <row r="51" spans="1:20" ht="18" x14ac:dyDescent="0.35">
      <c r="A51" s="9">
        <v>2</v>
      </c>
      <c r="B51" s="12" t="s">
        <v>97</v>
      </c>
      <c r="C51" s="52" t="str">
        <f>VLOOKUP($C$6,Sheet2!$A$3:$L$19,1)</f>
        <v>E</v>
      </c>
      <c r="D51" s="73" t="str">
        <f>VLOOKUP($C$6,Sheet2!$A$3:$L$19,3)</f>
        <v>F#</v>
      </c>
      <c r="E51" s="43" t="str">
        <f>VLOOKUP($C$6,Sheet2!$A$3:$L$19,4)</f>
        <v>G</v>
      </c>
      <c r="F51" s="42" t="str">
        <f>VLOOKUP($C$6,Sheet2!$A$3:$L$19,6)</f>
        <v>A</v>
      </c>
      <c r="G51" s="43" t="str">
        <f>VLOOKUP($C$6,Sheet2!$A$3:$L$19,7)</f>
        <v>A#</v>
      </c>
      <c r="H51" s="42" t="str">
        <f>VLOOKUP($C$6,Sheet2!$A$3:$L$19,9)</f>
        <v>C</v>
      </c>
      <c r="I51" s="44" t="str">
        <f>VLOOKUP($C$6,Sheet2!$A$3:$L$19,10)</f>
        <v>C#</v>
      </c>
      <c r="J51" s="74" t="str">
        <f>VLOOKUP($C$6,Sheet2!$A$3:$L$19,12)</f>
        <v>D#</v>
      </c>
      <c r="K51" s="66"/>
      <c r="L51" s="70" t="s">
        <v>98</v>
      </c>
      <c r="M51" s="71"/>
      <c r="N51" s="71"/>
      <c r="O51" s="60" t="s">
        <v>81</v>
      </c>
      <c r="P51" s="60" t="s">
        <v>82</v>
      </c>
      <c r="Q51" s="29">
        <v>9</v>
      </c>
      <c r="R51" s="29">
        <v>11</v>
      </c>
      <c r="S51" s="33" t="s">
        <v>106</v>
      </c>
      <c r="T51" s="9"/>
    </row>
    <row r="52" spans="1:20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8" x14ac:dyDescent="0.35">
      <c r="A53" s="9"/>
      <c r="B53" s="15" t="s">
        <v>99</v>
      </c>
      <c r="C53" s="72">
        <v>1</v>
      </c>
      <c r="D53" s="72">
        <v>2</v>
      </c>
      <c r="E53" s="72">
        <v>3</v>
      </c>
      <c r="F53" s="72">
        <v>4</v>
      </c>
      <c r="G53" s="72">
        <v>5</v>
      </c>
      <c r="H53" s="72">
        <v>6</v>
      </c>
      <c r="I53" s="75"/>
      <c r="J53" s="75"/>
      <c r="K53" s="66"/>
      <c r="L53" s="20" t="s">
        <v>80</v>
      </c>
      <c r="M53" s="12"/>
      <c r="N53" s="12"/>
      <c r="O53" s="21" t="s">
        <v>76</v>
      </c>
      <c r="P53" s="21" t="s">
        <v>77</v>
      </c>
      <c r="Q53" s="78" t="s">
        <v>104</v>
      </c>
      <c r="R53" s="78"/>
      <c r="S53" s="78"/>
      <c r="T53" s="9"/>
    </row>
    <row r="54" spans="1:20" ht="18" x14ac:dyDescent="0.35">
      <c r="A54" s="9">
        <v>1</v>
      </c>
      <c r="B54" s="57" t="s">
        <v>100</v>
      </c>
      <c r="C54" s="31" t="str">
        <f>VLOOKUP($C$6,Sheet2!$A$3:$L$19,1)</f>
        <v>E</v>
      </c>
      <c r="D54" s="16" t="str">
        <f>VLOOKUP($C$6,Sheet2!$A$3:$L$19,3)</f>
        <v>F#</v>
      </c>
      <c r="E54" s="43" t="str">
        <f>VLOOKUP($C$6,Sheet2!$A$3:$L$19,5)</f>
        <v>G#</v>
      </c>
      <c r="F54" s="16" t="str">
        <f>VLOOKUP($C$6,Sheet2!$A$3:$L$19,7)</f>
        <v>A#</v>
      </c>
      <c r="G54" s="31" t="str">
        <f>VLOOKUP($C$6,Sheet2!$A$3:$L$19,9)</f>
        <v>C</v>
      </c>
      <c r="H54" s="42" t="str">
        <f>VLOOKUP($C$6,Sheet2!$A$3:$L$19,11)</f>
        <v>D</v>
      </c>
      <c r="I54" s="76"/>
      <c r="J54" s="76"/>
      <c r="K54" s="66"/>
      <c r="L54" s="70" t="s">
        <v>101</v>
      </c>
      <c r="M54" s="71"/>
      <c r="N54" s="71"/>
      <c r="O54" s="60" t="s">
        <v>92</v>
      </c>
      <c r="P54" s="60" t="s">
        <v>102</v>
      </c>
      <c r="Q54" s="29">
        <v>9</v>
      </c>
      <c r="R54" s="29" t="s">
        <v>107</v>
      </c>
      <c r="S54" s="28"/>
      <c r="T54" s="9"/>
    </row>
    <row r="55" spans="1:20" ht="15" thickBot="1" x14ac:dyDescent="0.35">
      <c r="A55" s="5"/>
      <c r="B55" s="12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18.600000000000001" thickBot="1" x14ac:dyDescent="0.4">
      <c r="A56" s="9"/>
      <c r="B56" s="15" t="s">
        <v>116</v>
      </c>
      <c r="C56" s="17">
        <v>1</v>
      </c>
      <c r="D56" s="18">
        <v>2</v>
      </c>
      <c r="E56" s="18">
        <v>3</v>
      </c>
      <c r="F56" s="18">
        <v>4</v>
      </c>
      <c r="G56" s="19">
        <v>5</v>
      </c>
      <c r="H56" s="5"/>
      <c r="I56" s="5"/>
      <c r="J56" s="5"/>
      <c r="K56" s="5"/>
      <c r="L56" s="20" t="s">
        <v>80</v>
      </c>
      <c r="M56" s="12"/>
      <c r="N56" s="12"/>
      <c r="O56" s="21" t="s">
        <v>76</v>
      </c>
      <c r="P56" s="21" t="s">
        <v>126</v>
      </c>
    </row>
    <row r="57" spans="1:20" ht="18" x14ac:dyDescent="0.35">
      <c r="A57" s="9">
        <v>1</v>
      </c>
      <c r="B57" s="12" t="s">
        <v>117</v>
      </c>
      <c r="C57" s="67" t="str">
        <f>VLOOKUP($C$6,Sheet2!$A$3:$L$19,1)</f>
        <v>E</v>
      </c>
      <c r="D57" s="68" t="str">
        <f>VLOOKUP($C$6,Sheet2!$A$3:$L$19,4)</f>
        <v>G</v>
      </c>
      <c r="E57" s="49" t="str">
        <f>VLOOKUP($C$6,Sheet2!$A$3:$L$19,6)</f>
        <v>A</v>
      </c>
      <c r="F57" s="68" t="str">
        <f>VLOOKUP($C$6,Sheet2!$A$3:$L$19,8)</f>
        <v>B</v>
      </c>
      <c r="G57" s="62" t="str">
        <f>VLOOKUP($C$6,Sheet2!$A$3:$L$19,11)</f>
        <v>D</v>
      </c>
      <c r="L57" s="82" t="s">
        <v>125</v>
      </c>
      <c r="M57" s="83"/>
      <c r="N57" s="28"/>
      <c r="O57" s="29" t="s">
        <v>83</v>
      </c>
      <c r="P57" s="86" t="s">
        <v>85</v>
      </c>
    </row>
    <row r="58" spans="1:20" ht="18" x14ac:dyDescent="0.35">
      <c r="A58" s="9">
        <v>2</v>
      </c>
      <c r="B58" s="12" t="s">
        <v>118</v>
      </c>
      <c r="C58" s="52" t="str">
        <f>VLOOKUP($C$6,Sheet2!$A$3:$L$19,1)</f>
        <v>E</v>
      </c>
      <c r="D58" s="51" t="str">
        <f>VLOOKUP($C$6,Sheet2!$A$3:$L$19,3)</f>
        <v>F#</v>
      </c>
      <c r="E58" s="43" t="str">
        <f>VLOOKUP($C$6,Sheet2!$A$3:$L$19,5)</f>
        <v>G#</v>
      </c>
      <c r="F58" s="42" t="str">
        <f>VLOOKUP($C$6,Sheet2!$A$3:$L$19,8)</f>
        <v>B</v>
      </c>
      <c r="G58" s="44" t="str">
        <f>VLOOKUP($C$6,Sheet2!$A$3:$L$19,10)</f>
        <v>C#</v>
      </c>
      <c r="L58" s="82" t="s">
        <v>120</v>
      </c>
      <c r="M58" s="85"/>
      <c r="N58" s="84"/>
      <c r="O58" s="72" t="s">
        <v>78</v>
      </c>
      <c r="P58" s="86" t="s">
        <v>127</v>
      </c>
    </row>
    <row r="59" spans="1:20" ht="18" x14ac:dyDescent="0.35">
      <c r="A59" s="9">
        <v>3</v>
      </c>
      <c r="B59" s="12" t="s">
        <v>133</v>
      </c>
      <c r="C59" s="52" t="str">
        <f>VLOOKUP($C$6,Sheet2!$A$3:$L$19,1)</f>
        <v>E</v>
      </c>
      <c r="D59" s="42" t="str">
        <f>VLOOKUP($C$6,Sheet2!$A$3:$L$19,3)</f>
        <v>F#</v>
      </c>
      <c r="E59" s="43" t="str">
        <f>VLOOKUP($C$6,Sheet2!$A$3:$L$19,6)</f>
        <v>A</v>
      </c>
      <c r="F59" s="42" t="str">
        <f>VLOOKUP($C$6,Sheet2!$A$3:$L$19,8)</f>
        <v>B</v>
      </c>
      <c r="G59" s="44" t="str">
        <f>VLOOKUP($C$6,Sheet2!$A$3:$L$19,11)</f>
        <v>D</v>
      </c>
      <c r="L59" s="82" t="s">
        <v>121</v>
      </c>
      <c r="M59" s="82"/>
      <c r="N59" s="84"/>
      <c r="O59" s="87" t="s">
        <v>124</v>
      </c>
      <c r="P59" s="87" t="s">
        <v>124</v>
      </c>
    </row>
    <row r="60" spans="1:20" ht="18" x14ac:dyDescent="0.35">
      <c r="A60" s="9">
        <v>4</v>
      </c>
      <c r="B60" s="12" t="s">
        <v>119</v>
      </c>
      <c r="C60" s="52" t="str">
        <f>VLOOKUP($C$6,Sheet2!$A$3:$L$19,1)</f>
        <v>E</v>
      </c>
      <c r="D60" s="42" t="str">
        <f>VLOOKUP($C$6,Sheet2!$A$3:$L$19,4)</f>
        <v>G</v>
      </c>
      <c r="E60" s="43" t="str">
        <f>VLOOKUP($C$6,Sheet2!$A$3:$L$19,6)</f>
        <v>A</v>
      </c>
      <c r="F60" s="42" t="str">
        <f>VLOOKUP($C$6,Sheet2!$A$3:$L$19,9)</f>
        <v>C</v>
      </c>
      <c r="G60" s="44" t="str">
        <f>VLOOKUP($C$6,Sheet2!$A$3:$L$19,11)</f>
        <v>D</v>
      </c>
      <c r="L60" s="82" t="s">
        <v>122</v>
      </c>
      <c r="M60" s="85"/>
      <c r="N60" s="84"/>
      <c r="O60" s="72" t="s">
        <v>83</v>
      </c>
      <c r="P60" s="53" t="s">
        <v>102</v>
      </c>
    </row>
    <row r="61" spans="1:20" ht="18.600000000000001" thickBot="1" x14ac:dyDescent="0.4">
      <c r="A61" s="9">
        <v>5</v>
      </c>
      <c r="B61" s="54" t="s">
        <v>134</v>
      </c>
      <c r="C61" s="80" t="str">
        <f>VLOOKUP($C$6,Sheet2!$A$3:$L$19,1)</f>
        <v>E</v>
      </c>
      <c r="D61" s="58" t="str">
        <f>VLOOKUP($C$6,Sheet2!$A$3:$L$19,3)</f>
        <v>F#</v>
      </c>
      <c r="E61" s="48" t="str">
        <f>VLOOKUP($C$6,Sheet2!$A$3:$L$19,6)</f>
        <v>A</v>
      </c>
      <c r="F61" s="58" t="str">
        <f>VLOOKUP($C$6,Sheet2!$A$3:$L$19,8)</f>
        <v>B</v>
      </c>
      <c r="G61" s="81" t="str">
        <f>VLOOKUP($C$6,Sheet2!$A$3:$L$19,10)</f>
        <v>C#</v>
      </c>
      <c r="L61" s="27" t="s">
        <v>123</v>
      </c>
      <c r="M61" s="27"/>
      <c r="N61" s="84"/>
      <c r="O61" s="87" t="s">
        <v>124</v>
      </c>
      <c r="P61" s="87" t="s">
        <v>124</v>
      </c>
    </row>
    <row r="62" spans="1:20" ht="15" thickBot="1" x14ac:dyDescent="0.35"/>
    <row r="63" spans="1:20" ht="18.600000000000001" thickBot="1" x14ac:dyDescent="0.4">
      <c r="A63" s="9"/>
      <c r="B63" s="15" t="s">
        <v>135</v>
      </c>
      <c r="C63" s="17">
        <v>1</v>
      </c>
      <c r="D63" s="18">
        <v>2</v>
      </c>
      <c r="E63" s="18">
        <v>3</v>
      </c>
      <c r="F63" s="18">
        <v>4</v>
      </c>
      <c r="G63" s="19">
        <v>5</v>
      </c>
      <c r="L63" s="20" t="s">
        <v>80</v>
      </c>
      <c r="M63" s="12"/>
      <c r="N63" s="12"/>
      <c r="O63" s="21" t="s">
        <v>76</v>
      </c>
      <c r="P63" s="21" t="s">
        <v>126</v>
      </c>
    </row>
    <row r="64" spans="1:20" ht="18" x14ac:dyDescent="0.35">
      <c r="A64" s="9">
        <v>1</v>
      </c>
      <c r="B64" s="12" t="s">
        <v>128</v>
      </c>
      <c r="C64" s="67" t="str">
        <f>VLOOKUP($C$6,Sheet2!$A$3:$L$19,1)</f>
        <v>E</v>
      </c>
      <c r="D64" s="88" t="str">
        <f>VLOOKUP($C$6,Sheet2!$A$3:$L$19,4)</f>
        <v>G</v>
      </c>
      <c r="E64" s="49" t="str">
        <f>VLOOKUP($C$6,Sheet2!$A$3:$L$19,6)</f>
        <v>A</v>
      </c>
      <c r="F64" s="88" t="str">
        <f>VLOOKUP($C$6,Sheet2!$A$3:$L$19,8)</f>
        <v>B</v>
      </c>
      <c r="G64" s="62" t="str">
        <f>VLOOKUP($C$6,Sheet2!$A$3:$L$19,11)</f>
        <v>D</v>
      </c>
      <c r="L64" s="82" t="s">
        <v>125</v>
      </c>
      <c r="M64" s="83"/>
      <c r="N64" s="28"/>
      <c r="O64" s="29" t="s">
        <v>83</v>
      </c>
      <c r="P64" s="86" t="s">
        <v>85</v>
      </c>
    </row>
    <row r="65" spans="1:16" ht="18" x14ac:dyDescent="0.35">
      <c r="A65" s="9">
        <v>2</v>
      </c>
      <c r="B65" s="12" t="s">
        <v>130</v>
      </c>
      <c r="C65" s="52" t="str">
        <f>D64</f>
        <v>G</v>
      </c>
      <c r="D65" s="51" t="str">
        <f>E64</f>
        <v>A</v>
      </c>
      <c r="E65" s="43" t="str">
        <f>F64</f>
        <v>B</v>
      </c>
      <c r="F65" s="51" t="str">
        <f>G64</f>
        <v>D</v>
      </c>
      <c r="G65" s="44" t="str">
        <f>C64</f>
        <v>E</v>
      </c>
      <c r="L65" s="82" t="s">
        <v>120</v>
      </c>
      <c r="M65" s="85"/>
      <c r="N65" s="84"/>
      <c r="O65" s="72" t="s">
        <v>78</v>
      </c>
      <c r="P65" s="86" t="s">
        <v>127</v>
      </c>
    </row>
    <row r="66" spans="1:16" ht="18" x14ac:dyDescent="0.35">
      <c r="A66" s="9">
        <v>3</v>
      </c>
      <c r="B66" s="12" t="s">
        <v>132</v>
      </c>
      <c r="C66" s="52" t="str">
        <f>D65</f>
        <v>A</v>
      </c>
      <c r="D66" s="89" t="str">
        <f t="shared" ref="D66:F68" si="0">E65</f>
        <v>B</v>
      </c>
      <c r="E66" s="52" t="str">
        <f t="shared" si="0"/>
        <v>D</v>
      </c>
      <c r="F66" s="89" t="str">
        <f t="shared" si="0"/>
        <v>E</v>
      </c>
      <c r="G66" s="44" t="str">
        <f>C65</f>
        <v>G</v>
      </c>
      <c r="L66" s="82" t="s">
        <v>121</v>
      </c>
      <c r="M66" s="82"/>
      <c r="N66" s="84"/>
      <c r="O66" s="87" t="s">
        <v>124</v>
      </c>
      <c r="P66" s="87" t="s">
        <v>124</v>
      </c>
    </row>
    <row r="67" spans="1:16" ht="18" x14ac:dyDescent="0.35">
      <c r="A67" s="9">
        <v>4</v>
      </c>
      <c r="B67" s="12" t="s">
        <v>129</v>
      </c>
      <c r="C67" s="52" t="str">
        <f t="shared" ref="C67:C68" si="1">D66</f>
        <v>B</v>
      </c>
      <c r="D67" s="89" t="str">
        <f t="shared" si="0"/>
        <v>D</v>
      </c>
      <c r="E67" s="52" t="str">
        <f t="shared" si="0"/>
        <v>E</v>
      </c>
      <c r="F67" s="89" t="str">
        <f t="shared" si="0"/>
        <v>G</v>
      </c>
      <c r="G67" s="44" t="str">
        <f t="shared" ref="G67:G68" si="2">C66</f>
        <v>A</v>
      </c>
      <c r="L67" s="82" t="s">
        <v>122</v>
      </c>
      <c r="M67" s="85"/>
      <c r="N67" s="84"/>
      <c r="O67" s="72" t="s">
        <v>83</v>
      </c>
      <c r="P67" s="53" t="s">
        <v>102</v>
      </c>
    </row>
    <row r="68" spans="1:16" ht="18" x14ac:dyDescent="0.35">
      <c r="A68" s="9">
        <v>5</v>
      </c>
      <c r="B68" s="54" t="s">
        <v>131</v>
      </c>
      <c r="C68" s="52" t="str">
        <f t="shared" si="1"/>
        <v>D</v>
      </c>
      <c r="D68" s="89" t="str">
        <f t="shared" si="0"/>
        <v>E</v>
      </c>
      <c r="E68" s="52" t="str">
        <f t="shared" si="0"/>
        <v>G</v>
      </c>
      <c r="F68" s="89" t="str">
        <f t="shared" si="0"/>
        <v>A</v>
      </c>
      <c r="G68" s="44" t="str">
        <f t="shared" si="2"/>
        <v>B</v>
      </c>
      <c r="L68" s="27" t="s">
        <v>123</v>
      </c>
      <c r="M68" s="27"/>
      <c r="N68" s="84"/>
      <c r="O68" s="87" t="s">
        <v>124</v>
      </c>
      <c r="P68" s="87" t="s">
        <v>124</v>
      </c>
    </row>
  </sheetData>
  <sheetProtection algorithmName="SHA-512" hashValue="SOfXzvpjnWtypYqovzHvuvLV/a4GNyDWPLrJgmt6ngdZVmHic1J1ToabXeAtVj2tCID5myRo73lqS/zXcfWcWQ==" saltValue="XCogKJTVHS3XGJU7lNPBnw==" spinCount="100000" sheet="1" objects="1" scenarios="1" selectLockedCells="1"/>
  <mergeCells count="6">
    <mergeCell ref="Q49:S49"/>
    <mergeCell ref="Q53:S53"/>
    <mergeCell ref="Q12:S12"/>
    <mergeCell ref="Q22:S22"/>
    <mergeCell ref="Q31:S31"/>
    <mergeCell ref="Q40:S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DDDA7-8C26-4816-A8A2-CFFA4F4CED00}">
  <sheetPr codeName="Sheet2"/>
  <dimension ref="A1:Q43"/>
  <sheetViews>
    <sheetView workbookViewId="0">
      <selection activeCell="N4" sqref="N4"/>
    </sheetView>
  </sheetViews>
  <sheetFormatPr defaultRowHeight="14.4" x14ac:dyDescent="0.3"/>
  <sheetData>
    <row r="1" spans="1:12" ht="18" x14ac:dyDescent="0.35">
      <c r="A1" s="4" t="s">
        <v>17</v>
      </c>
      <c r="B1" s="4" t="s">
        <v>18</v>
      </c>
      <c r="C1" s="4">
        <v>2</v>
      </c>
      <c r="D1" s="4" t="s">
        <v>19</v>
      </c>
      <c r="E1" s="4">
        <v>3</v>
      </c>
      <c r="F1" s="4">
        <v>4</v>
      </c>
      <c r="G1" s="4" t="s">
        <v>20</v>
      </c>
      <c r="H1" s="4">
        <v>5</v>
      </c>
      <c r="I1" s="4" t="s">
        <v>21</v>
      </c>
      <c r="J1" s="4">
        <v>6</v>
      </c>
      <c r="K1" s="4" t="s">
        <v>22</v>
      </c>
      <c r="L1" s="4">
        <v>7</v>
      </c>
    </row>
    <row r="2" spans="1:12" x14ac:dyDescent="0.3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</row>
    <row r="3" spans="1:12" x14ac:dyDescent="0.3">
      <c r="A3" s="3" t="s">
        <v>9</v>
      </c>
      <c r="B3" s="1" t="s">
        <v>10</v>
      </c>
      <c r="C3" s="1" t="s">
        <v>11</v>
      </c>
      <c r="D3" s="1" t="s">
        <v>0</v>
      </c>
      <c r="E3" s="1" t="s">
        <v>1</v>
      </c>
      <c r="F3" s="1" t="s">
        <v>2</v>
      </c>
      <c r="G3" s="1" t="s">
        <v>14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8</v>
      </c>
    </row>
    <row r="4" spans="1:12" x14ac:dyDescent="0.3">
      <c r="A4" s="3" t="s">
        <v>12</v>
      </c>
      <c r="B4" s="1" t="s">
        <v>11</v>
      </c>
      <c r="C4" s="1" t="s">
        <v>0</v>
      </c>
      <c r="D4" s="1" t="s">
        <v>1</v>
      </c>
      <c r="E4" s="1" t="s">
        <v>2</v>
      </c>
      <c r="F4" s="1" t="s">
        <v>14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</row>
    <row r="5" spans="1:12" x14ac:dyDescent="0.3">
      <c r="A5" s="3" t="s">
        <v>16</v>
      </c>
      <c r="B5" s="1" t="s">
        <v>9</v>
      </c>
      <c r="C5" s="1" t="s">
        <v>10</v>
      </c>
      <c r="D5" s="1" t="s">
        <v>11</v>
      </c>
      <c r="E5" s="1" t="s">
        <v>0</v>
      </c>
      <c r="F5" s="1" t="s">
        <v>13</v>
      </c>
      <c r="G5" s="1" t="s">
        <v>2</v>
      </c>
      <c r="H5" s="1" t="s">
        <v>3</v>
      </c>
      <c r="I5" s="1" t="s">
        <v>4</v>
      </c>
      <c r="J5" s="1" t="s">
        <v>5</v>
      </c>
      <c r="K5" s="1" t="s">
        <v>15</v>
      </c>
      <c r="L5" s="1" t="s">
        <v>7</v>
      </c>
    </row>
    <row r="6" spans="1:12" x14ac:dyDescent="0.3">
      <c r="A6" s="3" t="s">
        <v>11</v>
      </c>
      <c r="B6" s="1" t="s">
        <v>0</v>
      </c>
      <c r="C6" s="1" t="s">
        <v>1</v>
      </c>
      <c r="D6" s="1" t="s">
        <v>2</v>
      </c>
      <c r="E6" s="1" t="s">
        <v>14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12</v>
      </c>
    </row>
    <row r="7" spans="1:12" x14ac:dyDescent="0.3">
      <c r="A7" s="3" t="s">
        <v>10</v>
      </c>
      <c r="B7" s="1" t="s">
        <v>11</v>
      </c>
      <c r="C7" s="1" t="s">
        <v>0</v>
      </c>
      <c r="D7" s="1" t="s">
        <v>13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15</v>
      </c>
      <c r="J7" s="1" t="s">
        <v>7</v>
      </c>
      <c r="K7" s="1" t="s">
        <v>16</v>
      </c>
      <c r="L7" s="1" t="s">
        <v>9</v>
      </c>
    </row>
    <row r="8" spans="1:12" x14ac:dyDescent="0.3">
      <c r="A8" s="3" t="s">
        <v>0</v>
      </c>
      <c r="B8" s="1" t="s">
        <v>13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16</v>
      </c>
      <c r="J8" s="1" t="s">
        <v>9</v>
      </c>
      <c r="K8" s="1" t="s">
        <v>10</v>
      </c>
      <c r="L8" s="1" t="s">
        <v>11</v>
      </c>
    </row>
    <row r="9" spans="1:12" x14ac:dyDescent="0.3">
      <c r="A9" s="3" t="s">
        <v>1</v>
      </c>
      <c r="B9" s="1" t="s">
        <v>2</v>
      </c>
      <c r="C9" s="1" t="s">
        <v>14</v>
      </c>
      <c r="D9" s="1" t="s">
        <v>4</v>
      </c>
      <c r="E9" s="1" t="s">
        <v>5</v>
      </c>
      <c r="F9" s="1" t="s">
        <v>6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0</v>
      </c>
    </row>
    <row r="10" spans="1:12" x14ac:dyDescent="0.3">
      <c r="A10" s="3" t="s">
        <v>2</v>
      </c>
      <c r="B10" s="1" t="s">
        <v>14</v>
      </c>
      <c r="C10" s="1" t="s">
        <v>4</v>
      </c>
      <c r="D10" s="1" t="s">
        <v>5</v>
      </c>
      <c r="E10" s="1" t="s">
        <v>6</v>
      </c>
      <c r="F10" s="1" t="s">
        <v>7</v>
      </c>
      <c r="G10" s="1" t="s">
        <v>8</v>
      </c>
      <c r="H10" s="1" t="s">
        <v>9</v>
      </c>
      <c r="I10" s="1" t="s">
        <v>10</v>
      </c>
      <c r="J10" s="1" t="s">
        <v>11</v>
      </c>
      <c r="K10" s="1" t="s">
        <v>0</v>
      </c>
      <c r="L10" s="1" t="s">
        <v>1</v>
      </c>
    </row>
    <row r="11" spans="1:12" x14ac:dyDescent="0.3">
      <c r="A11" s="3" t="s">
        <v>14</v>
      </c>
      <c r="B11" s="1" t="s">
        <v>4</v>
      </c>
      <c r="C11" s="1" t="s">
        <v>5</v>
      </c>
      <c r="D11" s="1" t="s">
        <v>6</v>
      </c>
      <c r="E11" s="1" t="s">
        <v>7</v>
      </c>
      <c r="F11" s="1" t="s">
        <v>8</v>
      </c>
      <c r="G11" s="1" t="s">
        <v>9</v>
      </c>
      <c r="H11" s="1" t="s">
        <v>12</v>
      </c>
      <c r="I11" s="1" t="s">
        <v>11</v>
      </c>
      <c r="J11" s="1" t="s">
        <v>0</v>
      </c>
      <c r="K11" s="1" t="s">
        <v>1</v>
      </c>
      <c r="L11" s="1" t="s">
        <v>2</v>
      </c>
    </row>
    <row r="12" spans="1:12" x14ac:dyDescent="0.3">
      <c r="A12" s="3" t="s">
        <v>13</v>
      </c>
      <c r="B12" s="1" t="s">
        <v>2</v>
      </c>
      <c r="C12" s="1" t="s">
        <v>3</v>
      </c>
      <c r="D12" s="1" t="s">
        <v>4</v>
      </c>
      <c r="E12" s="1" t="s">
        <v>5</v>
      </c>
      <c r="F12" s="1" t="s">
        <v>15</v>
      </c>
      <c r="G12" s="1" t="s">
        <v>7</v>
      </c>
      <c r="H12" s="1" t="s">
        <v>16</v>
      </c>
      <c r="I12" s="1" t="s">
        <v>9</v>
      </c>
      <c r="J12" s="1" t="s">
        <v>10</v>
      </c>
      <c r="K12" s="1" t="s">
        <v>11</v>
      </c>
      <c r="L12" s="1" t="s">
        <v>0</v>
      </c>
    </row>
    <row r="13" spans="1:12" x14ac:dyDescent="0.3">
      <c r="A13" s="3" t="s">
        <v>4</v>
      </c>
      <c r="B13" s="1" t="s">
        <v>5</v>
      </c>
      <c r="C13" s="1" t="s">
        <v>6</v>
      </c>
      <c r="D13" s="1" t="s">
        <v>7</v>
      </c>
      <c r="E13" s="1" t="s">
        <v>8</v>
      </c>
      <c r="F13" s="1" t="s">
        <v>9</v>
      </c>
      <c r="G13" s="1" t="s">
        <v>12</v>
      </c>
      <c r="H13" s="1" t="s">
        <v>11</v>
      </c>
      <c r="I13" s="1" t="s">
        <v>0</v>
      </c>
      <c r="J13" s="1" t="s">
        <v>1</v>
      </c>
      <c r="K13" s="1" t="s">
        <v>2</v>
      </c>
      <c r="L13" s="1" t="s">
        <v>14</v>
      </c>
    </row>
    <row r="14" spans="1:12" x14ac:dyDescent="0.3">
      <c r="A14" s="3" t="s">
        <v>3</v>
      </c>
      <c r="B14" s="1" t="s">
        <v>4</v>
      </c>
      <c r="C14" s="1" t="s">
        <v>5</v>
      </c>
      <c r="D14" s="1" t="s">
        <v>15</v>
      </c>
      <c r="E14" s="1" t="s">
        <v>7</v>
      </c>
      <c r="F14" s="1" t="s">
        <v>16</v>
      </c>
      <c r="G14" s="1" t="s">
        <v>9</v>
      </c>
      <c r="H14" s="1" t="s">
        <v>10</v>
      </c>
      <c r="I14" s="1" t="s">
        <v>11</v>
      </c>
      <c r="J14" s="1" t="s">
        <v>0</v>
      </c>
      <c r="K14" s="1" t="s">
        <v>13</v>
      </c>
      <c r="L14" s="1" t="s">
        <v>2</v>
      </c>
    </row>
    <row r="15" spans="1:12" x14ac:dyDescent="0.3">
      <c r="A15" s="3" t="s">
        <v>5</v>
      </c>
      <c r="B15" s="1" t="s">
        <v>15</v>
      </c>
      <c r="C15" s="1" t="s">
        <v>7</v>
      </c>
      <c r="D15" s="1" t="s">
        <v>16</v>
      </c>
      <c r="E15" s="1" t="s">
        <v>9</v>
      </c>
      <c r="F15" s="1" t="s">
        <v>10</v>
      </c>
      <c r="G15" s="1" t="s">
        <v>11</v>
      </c>
      <c r="H15" s="1" t="s">
        <v>0</v>
      </c>
      <c r="I15" s="1" t="s">
        <v>13</v>
      </c>
      <c r="J15" s="1" t="s">
        <v>2</v>
      </c>
      <c r="K15" s="1" t="s">
        <v>3</v>
      </c>
      <c r="L15" s="1" t="s">
        <v>4</v>
      </c>
    </row>
    <row r="16" spans="1:12" x14ac:dyDescent="0.3">
      <c r="A16" s="3" t="s">
        <v>6</v>
      </c>
      <c r="B16" s="1" t="s">
        <v>7</v>
      </c>
      <c r="C16" s="1" t="s">
        <v>8</v>
      </c>
      <c r="D16" s="1" t="s">
        <v>9</v>
      </c>
      <c r="E16" s="1" t="s">
        <v>12</v>
      </c>
      <c r="F16" s="1" t="s">
        <v>11</v>
      </c>
      <c r="G16" s="1" t="s">
        <v>0</v>
      </c>
      <c r="H16" s="1" t="s">
        <v>1</v>
      </c>
      <c r="I16" s="1" t="s">
        <v>2</v>
      </c>
      <c r="J16" s="1" t="s">
        <v>14</v>
      </c>
      <c r="K16" s="1" t="s">
        <v>4</v>
      </c>
      <c r="L16" s="1" t="s">
        <v>5</v>
      </c>
    </row>
    <row r="17" spans="1:17" x14ac:dyDescent="0.3">
      <c r="A17" s="3" t="s">
        <v>7</v>
      </c>
      <c r="B17" s="1" t="s">
        <v>16</v>
      </c>
      <c r="C17" s="1" t="s">
        <v>9</v>
      </c>
      <c r="D17" s="1" t="s">
        <v>10</v>
      </c>
      <c r="E17" s="1" t="s">
        <v>11</v>
      </c>
      <c r="F17" s="1" t="s">
        <v>0</v>
      </c>
      <c r="G17" s="1" t="s">
        <v>1</v>
      </c>
      <c r="H17" s="1" t="s">
        <v>2</v>
      </c>
      <c r="I17" s="1" t="s">
        <v>14</v>
      </c>
      <c r="J17" s="1" t="s">
        <v>4</v>
      </c>
      <c r="K17" s="1" t="s">
        <v>5</v>
      </c>
      <c r="L17" s="1" t="s">
        <v>6</v>
      </c>
    </row>
    <row r="18" spans="1:17" x14ac:dyDescent="0.3">
      <c r="A18" s="3" t="s">
        <v>8</v>
      </c>
      <c r="B18" s="1" t="s">
        <v>9</v>
      </c>
      <c r="C18" s="1" t="s">
        <v>10</v>
      </c>
      <c r="D18" s="1" t="s">
        <v>11</v>
      </c>
      <c r="E18" s="1" t="s">
        <v>0</v>
      </c>
      <c r="F18" s="1" t="s">
        <v>1</v>
      </c>
      <c r="G18" s="1" t="s">
        <v>2</v>
      </c>
      <c r="H18" s="1" t="s">
        <v>14</v>
      </c>
      <c r="I18" s="1" t="s">
        <v>4</v>
      </c>
      <c r="J18" s="1" t="s">
        <v>5</v>
      </c>
      <c r="K18" s="1" t="s">
        <v>6</v>
      </c>
      <c r="L18" s="1" t="s">
        <v>7</v>
      </c>
    </row>
    <row r="19" spans="1:17" x14ac:dyDescent="0.3">
      <c r="A19" s="3" t="s">
        <v>15</v>
      </c>
      <c r="B19" s="1" t="s">
        <v>7</v>
      </c>
      <c r="C19" s="1" t="s">
        <v>16</v>
      </c>
      <c r="D19" s="1" t="s">
        <v>9</v>
      </c>
      <c r="E19" s="1" t="s">
        <v>10</v>
      </c>
      <c r="F19" s="1" t="s">
        <v>11</v>
      </c>
      <c r="G19" s="1" t="s">
        <v>0</v>
      </c>
      <c r="H19" s="1" t="s">
        <v>13</v>
      </c>
      <c r="I19" s="1" t="s">
        <v>2</v>
      </c>
      <c r="J19" s="1" t="s">
        <v>3</v>
      </c>
      <c r="K19" s="1" t="s">
        <v>4</v>
      </c>
      <c r="L19" s="1" t="s">
        <v>5</v>
      </c>
    </row>
    <row r="21" spans="1:17" x14ac:dyDescent="0.3">
      <c r="B21" s="90"/>
      <c r="C21" s="90"/>
    </row>
    <row r="22" spans="1:17" x14ac:dyDescent="0.3">
      <c r="B22" s="1"/>
      <c r="C22" s="1"/>
      <c r="D22" s="1"/>
      <c r="N22" s="92"/>
      <c r="O22" s="92"/>
      <c r="P22" s="92"/>
      <c r="Q22" s="93"/>
    </row>
    <row r="23" spans="1:17" ht="15" thickBot="1" x14ac:dyDescent="0.35">
      <c r="B23" s="1"/>
      <c r="C23" s="1"/>
      <c r="F23" s="91"/>
      <c r="N23" s="94"/>
      <c r="O23" s="94"/>
      <c r="P23" s="94"/>
      <c r="Q23" s="93"/>
    </row>
    <row r="24" spans="1:17" x14ac:dyDescent="0.3">
      <c r="B24" s="1"/>
      <c r="C24" s="1"/>
      <c r="N24" s="95"/>
      <c r="O24" s="95"/>
      <c r="P24" s="96"/>
      <c r="Q24" s="96"/>
    </row>
    <row r="25" spans="1:17" ht="15" thickBot="1" x14ac:dyDescent="0.35">
      <c r="B25" s="1"/>
      <c r="C25" s="1"/>
      <c r="N25" s="97"/>
      <c r="O25" s="97"/>
      <c r="P25" s="98"/>
      <c r="Q25" s="98"/>
    </row>
    <row r="26" spans="1:17" ht="15" customHeight="1" x14ac:dyDescent="0.3">
      <c r="B26" s="1"/>
      <c r="C26" s="1"/>
      <c r="N26" s="99"/>
      <c r="O26" s="99"/>
      <c r="P26" s="100"/>
      <c r="Q26" s="100"/>
    </row>
    <row r="27" spans="1:17" x14ac:dyDescent="0.3">
      <c r="B27" s="1"/>
      <c r="C27" s="1"/>
      <c r="N27" s="101"/>
      <c r="O27" s="101"/>
      <c r="P27" s="93"/>
      <c r="Q27" s="93"/>
    </row>
    <row r="28" spans="1:17" ht="15" thickBot="1" x14ac:dyDescent="0.35">
      <c r="B28" s="1"/>
      <c r="C28" s="1"/>
      <c r="N28" s="94"/>
      <c r="O28" s="94"/>
      <c r="P28" s="93"/>
      <c r="Q28" s="93"/>
    </row>
    <row r="29" spans="1:17" ht="15" thickBot="1" x14ac:dyDescent="0.35">
      <c r="B29" s="1"/>
      <c r="C29" s="1"/>
      <c r="N29" s="96"/>
      <c r="O29" s="96"/>
      <c r="P29" s="96"/>
      <c r="Q29" s="96"/>
    </row>
    <row r="30" spans="1:17" ht="15" thickBot="1" x14ac:dyDescent="0.35">
      <c r="B30" s="1"/>
      <c r="C30" s="1"/>
      <c r="N30" s="100"/>
      <c r="O30" s="100"/>
      <c r="P30" s="100"/>
      <c r="Q30" s="100"/>
    </row>
    <row r="31" spans="1:17" ht="15" thickBot="1" x14ac:dyDescent="0.35">
      <c r="B31" s="1"/>
      <c r="C31" s="1"/>
      <c r="N31" s="96"/>
      <c r="O31" s="96"/>
      <c r="P31" s="96"/>
      <c r="Q31" s="96"/>
    </row>
    <row r="32" spans="1:17" x14ac:dyDescent="0.3">
      <c r="B32" s="1"/>
      <c r="C32" s="1"/>
      <c r="N32" s="99"/>
      <c r="O32" s="99"/>
      <c r="P32" s="99"/>
      <c r="Q32" s="100"/>
    </row>
    <row r="33" spans="14:17" ht="15" thickBot="1" x14ac:dyDescent="0.35">
      <c r="N33" s="94"/>
      <c r="O33" s="94"/>
      <c r="P33" s="94"/>
      <c r="Q33" s="93"/>
    </row>
    <row r="34" spans="14:17" x14ac:dyDescent="0.3">
      <c r="N34" s="95"/>
      <c r="O34" s="95"/>
      <c r="P34" s="96"/>
      <c r="Q34" s="96"/>
    </row>
    <row r="35" spans="14:17" ht="15" thickBot="1" x14ac:dyDescent="0.35">
      <c r="N35" s="97"/>
      <c r="O35" s="97"/>
      <c r="P35" s="98"/>
      <c r="Q35" s="98"/>
    </row>
    <row r="36" spans="14:17" ht="15" customHeight="1" x14ac:dyDescent="0.3">
      <c r="N36" s="99"/>
      <c r="O36" s="99"/>
      <c r="P36" s="100"/>
      <c r="Q36" s="100"/>
    </row>
    <row r="37" spans="14:17" ht="15" thickBot="1" x14ac:dyDescent="0.35">
      <c r="N37" s="94"/>
      <c r="O37" s="94"/>
      <c r="P37" s="93"/>
      <c r="Q37" s="93"/>
    </row>
    <row r="38" spans="14:17" ht="15" thickBot="1" x14ac:dyDescent="0.35">
      <c r="N38" s="96"/>
      <c r="O38" s="96"/>
      <c r="P38" s="96"/>
      <c r="Q38" s="96"/>
    </row>
    <row r="39" spans="14:17" x14ac:dyDescent="0.3">
      <c r="N39" s="99"/>
      <c r="O39" s="99"/>
      <c r="P39" s="100"/>
      <c r="Q39" s="100"/>
    </row>
    <row r="40" spans="14:17" ht="15" thickBot="1" x14ac:dyDescent="0.35">
      <c r="N40" s="94"/>
      <c r="O40" s="94"/>
      <c r="P40" s="93"/>
      <c r="Q40" s="93"/>
    </row>
    <row r="41" spans="14:17" x14ac:dyDescent="0.3">
      <c r="N41" s="102"/>
      <c r="O41" s="102"/>
      <c r="P41" s="103"/>
      <c r="Q41" s="102"/>
    </row>
    <row r="42" spans="14:17" x14ac:dyDescent="0.3">
      <c r="N42" s="104"/>
      <c r="O42" s="104"/>
      <c r="P42" s="105"/>
      <c r="Q42" s="104"/>
    </row>
    <row r="43" spans="14:17" x14ac:dyDescent="0.3">
      <c r="N43" s="104"/>
      <c r="O43" s="104"/>
      <c r="P43" s="105"/>
      <c r="Q43" s="104"/>
    </row>
  </sheetData>
  <mergeCells count="20">
    <mergeCell ref="Q41:Q43"/>
    <mergeCell ref="N36:N37"/>
    <mergeCell ref="O36:O37"/>
    <mergeCell ref="N39:N40"/>
    <mergeCell ref="O39:O40"/>
    <mergeCell ref="N41:N43"/>
    <mergeCell ref="O41:O43"/>
    <mergeCell ref="N26:N28"/>
    <mergeCell ref="O26:O28"/>
    <mergeCell ref="N32:N33"/>
    <mergeCell ref="O32:O33"/>
    <mergeCell ref="P32:P33"/>
    <mergeCell ref="N34:N35"/>
    <mergeCell ref="O34:O35"/>
    <mergeCell ref="B21:C21"/>
    <mergeCell ref="N22:N23"/>
    <mergeCell ref="O22:O23"/>
    <mergeCell ref="P22:P23"/>
    <mergeCell ref="N24:N25"/>
    <mergeCell ref="O24:O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Menegaz</dc:creator>
  <cp:lastModifiedBy>Stephen Menegaz</cp:lastModifiedBy>
  <dcterms:created xsi:type="dcterms:W3CDTF">2021-10-25T02:39:34Z</dcterms:created>
  <dcterms:modified xsi:type="dcterms:W3CDTF">2021-10-26T00:54:59Z</dcterms:modified>
</cp:coreProperties>
</file>